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2.xml" ContentType="application/vnd.openxmlformats-officedocument.drawing+xml"/>
  <Override PartName="/xl/drawings/drawing9.xml" ContentType="application/vnd.openxmlformats-officedocument.drawing+xml"/>
  <Override PartName="/xl/worksheets/sheet1.xml" ContentType="application/vnd.openxmlformats-officedocument.spreadsheetml.workshee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1.xml" ContentType="application/vnd.openxmlformats-officedocument.drawing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theme/theme1.xml" ContentType="application/vnd.openxmlformats-officedocument.theme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1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8"/>
  <workbookPr filterPrivacy="1"/>
  <xr:revisionPtr revIDLastSave="0" documentId="14_{06F041E2-DF3A-4D39-9BEA-E223555AB5D3}" xr6:coauthVersionLast="36" xr6:coauthVersionMax="36" xr10:uidLastSave="{00000000-0000-0000-0000-000000000000}"/>
  <bookViews>
    <workbookView xWindow="0" yWindow="0" windowWidth="22260" windowHeight="12645" tabRatio="838" xr2:uid="{00000000-000D-0000-FFFF-FFFF00000000}"/>
  </bookViews>
  <sheets>
    <sheet name="収納状況" sheetId="27" r:id="rId1"/>
    <sheet name="確定件数・金額の推移（合計）" sheetId="16" r:id="rId2"/>
    <sheet name="確定件数の推移（制度別）" sheetId="17" r:id="rId3"/>
    <sheet name="確定件数の推移（診療種別）" sheetId="18" r:id="rId4"/>
    <sheet name="確定金額の推移（制度別）" sheetId="19" r:id="rId5"/>
    <sheet name="確定金額の推移（診療種別）" sheetId="20" r:id="rId6"/>
    <sheet name="件数" sheetId="25" r:id="rId7"/>
    <sheet name="金額" sheetId="26" r:id="rId8"/>
    <sheet name="諸率（医科入院）" sheetId="21" r:id="rId9"/>
    <sheet name="諸率（医科入院外）" sheetId="22" r:id="rId10"/>
    <sheet name="諸率（歯科）" sheetId="23" r:id="rId11"/>
    <sheet name="諸率（調剤）" sheetId="24" r:id="rId12"/>
  </sheets>
  <externalReferences>
    <externalReference r:id="rId13"/>
  </externalReferences>
  <definedNames>
    <definedName name="Data1日当たり">#REF!</definedName>
    <definedName name="ktg金額">#REF!</definedName>
    <definedName name="ktg金額前月">#REF!</definedName>
    <definedName name="ktg金額前月D">#REF!</definedName>
    <definedName name="ktg金額前年同月">#REF!</definedName>
    <definedName name="ktg件数">#REF!</definedName>
    <definedName name="ktg件数前月">#REF!</definedName>
    <definedName name="ktg件数前月D">#REF!</definedName>
    <definedName name="ktg件数前年同月">#REF!</definedName>
    <definedName name="ktg前月">#REF!</definedName>
    <definedName name="ktg前年同月">#REF!</definedName>
    <definedName name="ktg当月">#REF!</definedName>
    <definedName name="_xlnm.Print_Area" localSheetId="5">'確定金額の推移（診療種別）'!$A$1:$L$57</definedName>
    <definedName name="_xlnm.Print_Area" localSheetId="4">'確定金額の推移（制度別）'!$A$1:$L$56</definedName>
    <definedName name="_xlnm.Print_Area" localSheetId="1">'確定件数・金額の推移（合計）'!$A$1:$K$50</definedName>
    <definedName name="_xlnm.Print_Area" localSheetId="3">'確定件数の推移（診療種別）'!$A$1:$L$57</definedName>
    <definedName name="_xlnm.Print_Area" localSheetId="2">'確定件数の推移（制度別）'!$A$1:$I$55</definedName>
    <definedName name="_xlnm.Print_Area" localSheetId="7">金額!$A$1:$Z$53</definedName>
    <definedName name="_xlnm.Print_Area" localSheetId="6">件数!$A$1:$Z$53</definedName>
    <definedName name="_xlnm.Print_Area" localSheetId="0">収納状況!$A$1:$Y$31</definedName>
    <definedName name="_xlnm.Print_Area" localSheetId="8">'諸率（医科入院）'!$A$1:$M$52</definedName>
    <definedName name="_xlnm.Print_Area" localSheetId="9">'諸率（医科入院外）'!$A$1:$M$52</definedName>
    <definedName name="_xlnm.Print_Area" localSheetId="10">'諸率（歯科）'!$A$1:$M$52</definedName>
    <definedName name="_xlnm.Print_Area" localSheetId="11">'諸率（調剤）'!$A$1:$M$52</definedName>
    <definedName name="_xlnm.Print_Titles" localSheetId="7">金額!$B:$E</definedName>
    <definedName name="_xlnm.Print_Titles" localSheetId="6">件数!$B:$E</definedName>
    <definedName name="T_前月分">#REF!</definedName>
    <definedName name="T_前年同月分">#REF!</definedName>
    <definedName name="T_当月分">#REF!</definedName>
    <definedName name="テストktg前月">#REF!</definedName>
    <definedName name="テストktg前年同月">#REF!</definedName>
    <definedName name="テストktg当月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27" l="1"/>
  <c r="B30" i="27"/>
  <c r="V28" i="27"/>
  <c r="R28" i="27"/>
  <c r="N28" i="27"/>
  <c r="J28" i="27"/>
  <c r="F28" i="27"/>
  <c r="B28" i="27"/>
  <c r="V26" i="27"/>
  <c r="R26" i="27"/>
  <c r="N26" i="27"/>
  <c r="F26" i="27"/>
  <c r="B26" i="27"/>
  <c r="J24" i="27"/>
  <c r="B24" i="27"/>
  <c r="J23" i="27"/>
  <c r="B23" i="27"/>
  <c r="U22" i="27"/>
  <c r="X17" i="27"/>
  <c r="V17" i="27"/>
  <c r="T17" i="27"/>
  <c r="R17" i="27"/>
  <c r="P17" i="27"/>
  <c r="N17" i="27"/>
  <c r="L17" i="27"/>
  <c r="J17" i="27"/>
  <c r="H17" i="27"/>
  <c r="F17" i="27"/>
  <c r="D17" i="27"/>
  <c r="B17" i="27"/>
  <c r="X16" i="27"/>
  <c r="V16" i="27"/>
  <c r="T16" i="27"/>
  <c r="R16" i="27"/>
  <c r="P16" i="27"/>
  <c r="N16" i="27"/>
  <c r="L16" i="27"/>
  <c r="J16" i="27"/>
  <c r="H16" i="27"/>
  <c r="F16" i="27"/>
  <c r="D16" i="27"/>
  <c r="B16" i="27"/>
  <c r="X15" i="27"/>
  <c r="V15" i="27"/>
  <c r="T15" i="27"/>
  <c r="R15" i="27"/>
  <c r="P15" i="27"/>
  <c r="N15" i="27"/>
  <c r="L15" i="27"/>
  <c r="J15" i="27"/>
  <c r="H15" i="27"/>
  <c r="F15" i="27"/>
  <c r="D15" i="27"/>
  <c r="B15" i="27"/>
  <c r="X14" i="27"/>
  <c r="V14" i="27"/>
  <c r="T14" i="27"/>
  <c r="R14" i="27"/>
  <c r="P14" i="27"/>
  <c r="N14" i="27"/>
  <c r="L14" i="27"/>
  <c r="J14" i="27"/>
  <c r="H14" i="27"/>
  <c r="F14" i="27"/>
  <c r="D14" i="27"/>
  <c r="B14" i="27"/>
  <c r="X13" i="27"/>
  <c r="V13" i="27"/>
  <c r="T13" i="27"/>
  <c r="R13" i="27"/>
  <c r="P13" i="27"/>
  <c r="N13" i="27"/>
  <c r="L13" i="27"/>
  <c r="J13" i="27"/>
  <c r="H13" i="27"/>
  <c r="F13" i="27"/>
  <c r="D13" i="27"/>
  <c r="B13" i="27"/>
  <c r="X12" i="27"/>
  <c r="V12" i="27"/>
  <c r="T12" i="27"/>
  <c r="R12" i="27"/>
  <c r="P12" i="27"/>
  <c r="N12" i="27"/>
  <c r="L12" i="27"/>
  <c r="J12" i="27"/>
  <c r="H12" i="27"/>
  <c r="F12" i="27"/>
  <c r="D12" i="27"/>
  <c r="B12" i="27"/>
  <c r="X11" i="27"/>
  <c r="V11" i="27"/>
  <c r="T11" i="27"/>
  <c r="R11" i="27"/>
  <c r="P11" i="27"/>
  <c r="N11" i="27"/>
  <c r="L11" i="27"/>
  <c r="J11" i="27"/>
  <c r="H11" i="27"/>
  <c r="F11" i="27"/>
  <c r="D11" i="27"/>
  <c r="B11" i="27"/>
  <c r="R8" i="27"/>
  <c r="R7" i="27"/>
  <c r="J7" i="27"/>
  <c r="B7" i="27"/>
  <c r="S6" i="27"/>
  <c r="A3" i="27"/>
</calcChain>
</file>

<file path=xl/sharedStrings.xml><?xml version="1.0" encoding="utf-8"?>
<sst xmlns="http://schemas.openxmlformats.org/spreadsheetml/2006/main" count="471" uniqueCount="103">
  <si>
    <t>（件     数）</t>
  </si>
  <si>
    <t>合　　　計</t>
  </si>
  <si>
    <t>医　科　入　院</t>
  </si>
  <si>
    <t>医　科　入　院　外</t>
  </si>
  <si>
    <t>歯　　　科</t>
  </si>
  <si>
    <t>調　　　　剤</t>
  </si>
  <si>
    <t>食 事 ・ 生 活 療 養 費</t>
  </si>
  <si>
    <t>訪 問 看 護 療 養 費</t>
  </si>
  <si>
    <t>対　　比</t>
  </si>
  <si>
    <t>件数</t>
  </si>
  <si>
    <t>前 月</t>
  </si>
  <si>
    <t>前年同月</t>
  </si>
  <si>
    <t>医療保険</t>
  </si>
  <si>
    <t>件</t>
  </si>
  <si>
    <t>％</t>
  </si>
  <si>
    <t>協 会 け ん ぽ</t>
  </si>
  <si>
    <t>船 員 保 険</t>
  </si>
  <si>
    <t>共 済 組 合</t>
  </si>
  <si>
    <t>健 保 組 合</t>
  </si>
  <si>
    <t>医療保険合計</t>
  </si>
  <si>
    <t>７割</t>
  </si>
  <si>
    <t>計</t>
  </si>
  <si>
    <t>各　　　　　　　　法</t>
  </si>
  <si>
    <t>自 衛 官 等</t>
  </si>
  <si>
    <t>生 活 保 護</t>
  </si>
  <si>
    <t>戦 傷 病 者</t>
  </si>
  <si>
    <t>自 立 支 援</t>
  </si>
  <si>
    <t>児 童 福 祉</t>
  </si>
  <si>
    <t>原 爆 医 療</t>
  </si>
  <si>
    <t>精 神 保 健</t>
  </si>
  <si>
    <t>麻 薬 取 締</t>
  </si>
  <si>
    <t>母 子 保 健</t>
  </si>
  <si>
    <t>中国残留邦人等</t>
  </si>
  <si>
    <t>感　染　症</t>
  </si>
  <si>
    <t>医 療 観 察</t>
  </si>
  <si>
    <t>肝 炎 等 治 療</t>
    <rPh sb="4" eb="5">
      <t>トウ</t>
    </rPh>
    <phoneticPr fontId="6"/>
  </si>
  <si>
    <t>小 児 慢 性</t>
  </si>
  <si>
    <t>難 病 医 療</t>
  </si>
  <si>
    <t>特定Ｂ型肝炎</t>
  </si>
  <si>
    <t>石 綿 救 済</t>
  </si>
  <si>
    <t>各 法 合 計</t>
  </si>
  <si>
    <t>総　　　計</t>
  </si>
  <si>
    <t>医療保険（内訳）</t>
  </si>
  <si>
    <t>被保険者</t>
  </si>
  <si>
    <t>被扶養者</t>
  </si>
  <si>
    <t>未就学者（再掲)</t>
  </si>
  <si>
    <t>前期高齢者</t>
  </si>
  <si>
    <t>一般</t>
  </si>
  <si>
    <t>（金     額）</t>
  </si>
  <si>
    <t>金額</t>
  </si>
  <si>
    <t>千円</t>
  </si>
  <si>
    <t>肝 炎 等 治 療</t>
    <rPh sb="4" eb="5">
      <t>トウ</t>
    </rPh>
    <phoneticPr fontId="8"/>
  </si>
  <si>
    <t>前期高齢者</t>
    <phoneticPr fontId="1"/>
  </si>
  <si>
    <t>　　　　　種　別
 管　掌　別</t>
    <phoneticPr fontId="1"/>
  </si>
  <si>
    <t xml:space="preserve">      ２．合計欄は、食事・生活療養費を除く件数とその対比である。</t>
  </si>
  <si>
    <t>　　　３．「－」は掲げる計数がないもの、「△」は負数のもの、「…」は対比で乖離があるものである。</t>
  </si>
  <si>
    <t>　　　２．数値は、突合点検による原審査結果を反映したものである。</t>
  </si>
  <si>
    <t>特 定 疾 患 等</t>
    <phoneticPr fontId="1"/>
  </si>
  <si>
    <t>措 置 等 医 療</t>
    <phoneticPr fontId="1"/>
  </si>
  <si>
    <t>自 治 体 医 療</t>
    <phoneticPr fontId="1"/>
  </si>
  <si>
    <t>令和7年12月診療分　種類別診療報酬確定件数及び対比表</t>
    <phoneticPr fontId="1"/>
  </si>
  <si>
    <t>令和7年12月診療分　種類別診療報酬確定金額及び対比表</t>
    <phoneticPr fontId="1"/>
  </si>
  <si>
    <t>－</t>
  </si>
  <si>
    <t>…</t>
  </si>
  <si>
    <t>（注）１．医療保険（内訳）の前期高齢者欄の７割・一般とは給付率の違いであり、７割は６５歳以上７０歳未満の者、または、７０歳以上７５歳未満の現役並み所得者、</t>
  </si>
  <si>
    <t>　　　　 一般はそれ以外の者が対象である。</t>
  </si>
  <si>
    <t>　 　　　一般はそれ以外の者が対象である。</t>
  </si>
  <si>
    <t>　　　３．「－」は掲げる計数がないもの、「０」は表示単位に満たないもの、「△」は負数のもの、「…」は対比で乖離があるものである。</t>
  </si>
  <si>
    <t xml:space="preserve">（１）保険者からの収納状況     </t>
    <rPh sb="3" eb="6">
      <t>ホケンシャ</t>
    </rPh>
    <rPh sb="9" eb="11">
      <t>シュウノウ</t>
    </rPh>
    <rPh sb="11" eb="13">
      <t>ジョウキョウ</t>
    </rPh>
    <phoneticPr fontId="17"/>
  </si>
  <si>
    <t>管掌別</t>
    <rPh sb="0" eb="2">
      <t>カンショウ</t>
    </rPh>
    <rPh sb="2" eb="3">
      <t>ベツ</t>
    </rPh>
    <phoneticPr fontId="8"/>
  </si>
  <si>
    <t>未納計</t>
    <rPh sb="0" eb="2">
      <t>ミノウ</t>
    </rPh>
    <rPh sb="2" eb="3">
      <t>ケイ</t>
    </rPh>
    <phoneticPr fontId="17"/>
  </si>
  <si>
    <t>請求</t>
    <rPh sb="0" eb="1">
      <t>ショウ</t>
    </rPh>
    <rPh sb="1" eb="2">
      <t>モトム</t>
    </rPh>
    <phoneticPr fontId="8"/>
  </si>
  <si>
    <t>収納</t>
    <rPh sb="0" eb="2">
      <t>シュウノウ</t>
    </rPh>
    <phoneticPr fontId="8"/>
  </si>
  <si>
    <t>未納</t>
    <rPh sb="0" eb="2">
      <t>ミノウ</t>
    </rPh>
    <phoneticPr fontId="8"/>
  </si>
  <si>
    <t>窓口数</t>
    <rPh sb="0" eb="1">
      <t>マド</t>
    </rPh>
    <rPh sb="1" eb="2">
      <t>クチ</t>
    </rPh>
    <rPh sb="2" eb="3">
      <t>スウ</t>
    </rPh>
    <phoneticPr fontId="8"/>
  </si>
  <si>
    <t>金額</t>
    <rPh sb="0" eb="2">
      <t>キンガク</t>
    </rPh>
    <phoneticPr fontId="8"/>
  </si>
  <si>
    <t>収納率</t>
    <rPh sb="0" eb="2">
      <t>シュウノウ</t>
    </rPh>
    <rPh sb="2" eb="3">
      <t>リツ</t>
    </rPh>
    <phoneticPr fontId="8"/>
  </si>
  <si>
    <t>未納率</t>
    <rPh sb="0" eb="2">
      <t>ミノウ</t>
    </rPh>
    <rPh sb="2" eb="3">
      <t>リツ</t>
    </rPh>
    <phoneticPr fontId="17"/>
  </si>
  <si>
    <t>億円</t>
    <rPh sb="0" eb="1">
      <t>オク</t>
    </rPh>
    <rPh sb="1" eb="2">
      <t>エン</t>
    </rPh>
    <phoneticPr fontId="8"/>
  </si>
  <si>
    <t>％</t>
    <phoneticPr fontId="8"/>
  </si>
  <si>
    <t>協　　会
け ん ぽ</t>
    <rPh sb="0" eb="1">
      <t>キョウ</t>
    </rPh>
    <rPh sb="3" eb="4">
      <t>カイ</t>
    </rPh>
    <phoneticPr fontId="8"/>
  </si>
  <si>
    <t>船員保険</t>
    <rPh sb="0" eb="2">
      <t>センイン</t>
    </rPh>
    <rPh sb="2" eb="4">
      <t>ホケン</t>
    </rPh>
    <phoneticPr fontId="8"/>
  </si>
  <si>
    <t>共済組合</t>
    <rPh sb="0" eb="2">
      <t>キョウサイ</t>
    </rPh>
    <rPh sb="2" eb="4">
      <t>クミアイ</t>
    </rPh>
    <phoneticPr fontId="8"/>
  </si>
  <si>
    <t>健保組合</t>
    <rPh sb="0" eb="2">
      <t>ケンポ</t>
    </rPh>
    <rPh sb="2" eb="4">
      <t>クミアイ</t>
    </rPh>
    <phoneticPr fontId="8"/>
  </si>
  <si>
    <t>医療保険
合　　計</t>
    <rPh sb="0" eb="2">
      <t>イリョウ</t>
    </rPh>
    <rPh sb="2" eb="4">
      <t>ホケン</t>
    </rPh>
    <rPh sb="5" eb="6">
      <t>ゴウ</t>
    </rPh>
    <rPh sb="8" eb="9">
      <t>ケイ</t>
    </rPh>
    <phoneticPr fontId="17"/>
  </si>
  <si>
    <t>各法合計</t>
    <rPh sb="0" eb="1">
      <t>カク</t>
    </rPh>
    <rPh sb="1" eb="2">
      <t>ホウ</t>
    </rPh>
    <rPh sb="2" eb="4">
      <t>ゴウケイ</t>
    </rPh>
    <phoneticPr fontId="17"/>
  </si>
  <si>
    <t>総計</t>
    <rPh sb="0" eb="2">
      <t>ソウケイ</t>
    </rPh>
    <phoneticPr fontId="17"/>
  </si>
  <si>
    <t>注</t>
    <rPh sb="0" eb="1">
      <t>チュウ</t>
    </rPh>
    <phoneticPr fontId="17"/>
  </si>
  <si>
    <t>　億円未満四捨五入のため、金額の合計及び収納率が計算上と不一致の場合がある。</t>
    <rPh sb="1" eb="3">
      <t>オクエン</t>
    </rPh>
    <rPh sb="3" eb="5">
      <t>ミマン</t>
    </rPh>
    <rPh sb="5" eb="9">
      <t>シシャゴニュウ</t>
    </rPh>
    <rPh sb="13" eb="15">
      <t>キンガク</t>
    </rPh>
    <rPh sb="16" eb="18">
      <t>ゴウケイ</t>
    </rPh>
    <rPh sb="18" eb="19">
      <t>オヨ</t>
    </rPh>
    <rPh sb="20" eb="22">
      <t>シュウノウ</t>
    </rPh>
    <rPh sb="22" eb="23">
      <t>リツ</t>
    </rPh>
    <rPh sb="24" eb="27">
      <t>ケイサンジョウ</t>
    </rPh>
    <rPh sb="28" eb="31">
      <t>フイッチ</t>
    </rPh>
    <rPh sb="32" eb="34">
      <t>バアイ</t>
    </rPh>
    <phoneticPr fontId="17"/>
  </si>
  <si>
    <t>[参考]</t>
    <rPh sb="1" eb="3">
      <t>サンコウ</t>
    </rPh>
    <phoneticPr fontId="17"/>
  </si>
  <si>
    <t xml:space="preserve">   健保組合の月末現在における未納状況（前月請求分）</t>
    <rPh sb="3" eb="5">
      <t>ケンポ</t>
    </rPh>
    <rPh sb="5" eb="7">
      <t>クミアイ</t>
    </rPh>
    <rPh sb="8" eb="10">
      <t>ゲツマツ</t>
    </rPh>
    <rPh sb="10" eb="12">
      <t>ゲンザイ</t>
    </rPh>
    <rPh sb="16" eb="17">
      <t>ミ</t>
    </rPh>
    <rPh sb="17" eb="18">
      <t>ノウ</t>
    </rPh>
    <rPh sb="18" eb="20">
      <t>ジョウキョウ</t>
    </rPh>
    <rPh sb="21" eb="23">
      <t>ゼンゲツ</t>
    </rPh>
    <rPh sb="23" eb="25">
      <t>セイキュウ</t>
    </rPh>
    <rPh sb="25" eb="26">
      <t>ブン</t>
    </rPh>
    <phoneticPr fontId="17"/>
  </si>
  <si>
    <t>未 納 計</t>
    <rPh sb="0" eb="1">
      <t>ミ</t>
    </rPh>
    <rPh sb="2" eb="3">
      <t>ノウ</t>
    </rPh>
    <rPh sb="4" eb="5">
      <t>ケイ</t>
    </rPh>
    <phoneticPr fontId="17"/>
  </si>
  <si>
    <t>納入期日現在
の 未 納</t>
    <rPh sb="0" eb="2">
      <t>ノウニュウ</t>
    </rPh>
    <rPh sb="2" eb="4">
      <t>キジツ</t>
    </rPh>
    <rPh sb="9" eb="10">
      <t>ミ</t>
    </rPh>
    <rPh sb="11" eb="12">
      <t>ノウ</t>
    </rPh>
    <phoneticPr fontId="17"/>
  </si>
  <si>
    <t>月末現在
の 未 納</t>
    <rPh sb="0" eb="2">
      <t>ゲツマツ</t>
    </rPh>
    <rPh sb="2" eb="4">
      <t>ゲンザイ</t>
    </rPh>
    <rPh sb="7" eb="8">
      <t>ミ</t>
    </rPh>
    <rPh sb="9" eb="10">
      <t>ノウ</t>
    </rPh>
    <phoneticPr fontId="17"/>
  </si>
  <si>
    <t>納入期日現在
の 未 納</t>
    <rPh sb="0" eb="2">
      <t>ノウニュウ</t>
    </rPh>
    <rPh sb="9" eb="10">
      <t>ミ</t>
    </rPh>
    <rPh sb="11" eb="12">
      <t>ノウ</t>
    </rPh>
    <phoneticPr fontId="17"/>
  </si>
  <si>
    <t>月末現在
の 未 納</t>
    <rPh sb="7" eb="8">
      <t>ミ</t>
    </rPh>
    <rPh sb="9" eb="10">
      <t>ノウ</t>
    </rPh>
    <phoneticPr fontId="17"/>
  </si>
  <si>
    <t>納入期日現在</t>
    <rPh sb="0" eb="2">
      <t>ノウニュウ</t>
    </rPh>
    <phoneticPr fontId="17"/>
  </si>
  <si>
    <t>月末現在</t>
    <phoneticPr fontId="17"/>
  </si>
  <si>
    <r>
      <t>窓 口</t>
    </r>
    <r>
      <rPr>
        <sz val="11"/>
        <color theme="1"/>
        <rFont val="Yu Gothic"/>
        <family val="2"/>
        <scheme val="minor"/>
      </rPr>
      <t xml:space="preserve"> </t>
    </r>
    <r>
      <rPr>
        <sz val="11"/>
        <color theme="1"/>
        <rFont val="Yu Gothic"/>
        <family val="2"/>
        <scheme val="minor"/>
      </rPr>
      <t>数</t>
    </r>
    <rPh sb="0" eb="1">
      <t>マド</t>
    </rPh>
    <rPh sb="2" eb="3">
      <t>クチ</t>
    </rPh>
    <rPh sb="4" eb="5">
      <t>カズ</t>
    </rPh>
    <phoneticPr fontId="17"/>
  </si>
  <si>
    <t>金　　額</t>
    <rPh sb="0" eb="1">
      <t>キン</t>
    </rPh>
    <rPh sb="3" eb="4">
      <t>ガク</t>
    </rPh>
    <phoneticPr fontId="17"/>
  </si>
  <si>
    <r>
      <t>未 納</t>
    </r>
    <r>
      <rPr>
        <sz val="11"/>
        <color theme="1"/>
        <rFont val="Yu Gothic"/>
        <family val="2"/>
        <scheme val="minor"/>
      </rPr>
      <t xml:space="preserve"> </t>
    </r>
    <r>
      <rPr>
        <sz val="11"/>
        <color theme="1"/>
        <rFont val="Yu Gothic"/>
        <family val="2"/>
        <scheme val="minor"/>
      </rPr>
      <t>率</t>
    </r>
    <rPh sb="0" eb="1">
      <t>ミ</t>
    </rPh>
    <rPh sb="2" eb="3">
      <t>ノウ</t>
    </rPh>
    <rPh sb="4" eb="5">
      <t>リツ</t>
    </rPh>
    <phoneticPr fontId="17"/>
  </si>
  <si>
    <t>―</t>
    <phoneticPr fontId="17"/>
  </si>
  <si>
    <t>　億円未満四捨五入のため、金額及び未納率が計算上と不一致の場合がある。</t>
    <rPh sb="17" eb="18">
      <t>ミ</t>
    </rPh>
    <rPh sb="18" eb="19">
      <t>ノウ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</si>
</sst>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76" formatCode="_(* #,##0_);_(* \(#,##0\);_(* &quot;-&quot;_);_(@_)"/>
    <numFmt numFmtId="177" formatCode="_(&quot;¥&quot;* #,##0_);_(&quot;¥&quot;* \(#,##0\);_(&quot;¥&quot;* &quot;-&quot;_);_(@_)"/>
    <numFmt numFmtId="178" formatCode="#,##0;&quot;△ &quot;#,##0"/>
    <numFmt numFmtId="179" formatCode="#,##0.0;&quot;△ &quot;#,##0.0"/>
    <numFmt numFmtId="180" formatCode="\(#,##0\);\(&quot;△&quot;#,##0\)"/>
    <numFmt numFmtId="181" formatCode="#,##0.0_);[Red]\(#,##0.0\)"/>
    <numFmt numFmtId="182" formatCode="\(#,##0\);\(\-#,##0\)"/>
    <numFmt numFmtId="183" formatCode="\(#,##0.0\);\(\-#,##0.0\)"/>
    <numFmt numFmtId="184" formatCode="&quot;保険者からの収納状況・医療機関等への診療報酬確定状況&quot;\([$-411]ggge&quot;年&quot;m&quot;月診療分&quot;\)"/>
    <numFmt numFmtId="185" formatCode="#,##0_ "/>
    <numFmt numFmtId="186" formatCode="&quot;納入期日(&quot;m&quot;月&quot;d&quot;日）現在&quot;"/>
    <numFmt numFmtId="187" formatCode="[$-411]ggge&quot;年&quot;m&quot;月&quot;"/>
    <numFmt numFmtId="188" formatCode="\([$-411]ggge&quot;年&quot;m&quot;月診療分&quot;\)"/>
    <numFmt numFmtId="189" formatCode="[$-411]ggge&quot;年&quot;m&quot;月以前分&quot;"/>
    <numFmt numFmtId="190" formatCode="#,##0_ ;[Red]\-#,##0\ "/>
    <numFmt numFmtId="191" formatCode="0.0_);[Red]\(0.0\)"/>
    <numFmt numFmtId="192" formatCode="0_);[Red]\(0\)"/>
    <numFmt numFmtId="193" formatCode="0.0_ "/>
    <numFmt numFmtId="194" formatCode="0.0_ ;[Red]\-0.0\ "/>
    <numFmt numFmtId="195" formatCode="#,##0.0_ ;[Red]\-#,##0.0\ "/>
    <numFmt numFmtId="196" formatCode="#,##0.0_ "/>
    <numFmt numFmtId="197" formatCode="[$-411]m&quot;月末現在&quot;"/>
    <numFmt numFmtId="198" formatCode="[$-411]ggge&quot;年&quot;m&quot;月分&quot;"/>
    <numFmt numFmtId="199" formatCode="\([$-411]ggge&quot;年&quot;m&quot;月診療分以前未納&quot;\)"/>
  </numFmts>
  <fonts count="2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indexed="9"/>
      <name val="ＭＳ 明朝"/>
      <family val="1"/>
      <charset val="128"/>
    </font>
    <font>
      <sz val="14"/>
      <color indexed="8"/>
      <name val="ＭＳ 明朝"/>
      <family val="1"/>
      <charset val="128"/>
    </font>
    <font>
      <u val="singleAccounting"/>
      <sz val="18"/>
      <name val="ＭＳ Ｐゴシック"/>
      <family val="3"/>
      <charset val="128"/>
    </font>
    <font>
      <u val="double"/>
      <sz val="13"/>
      <color theme="1"/>
      <name val="ＭＳ 明朝"/>
      <family val="1"/>
      <charset val="128"/>
    </font>
    <font>
      <b/>
      <sz val="12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4" fillId="0" borderId="0"/>
    <xf numFmtId="0" fontId="9" fillId="0" borderId="0"/>
    <xf numFmtId="38" fontId="9" fillId="0" borderId="0" applyFont="0" applyFill="0" applyBorder="0" applyAlignment="0" applyProtection="0"/>
    <xf numFmtId="0" fontId="3" fillId="0" borderId="0"/>
    <xf numFmtId="38" fontId="3" fillId="0" borderId="0" applyFont="0" applyFill="0" applyBorder="0" applyAlignment="0" applyProtection="0"/>
  </cellStyleXfs>
  <cellXfs count="316">
    <xf numFmtId="0" fontId="0" fillId="0" borderId="0" xfId="0"/>
    <xf numFmtId="0" fontId="0" fillId="2" borderId="0" xfId="0" applyFill="1"/>
    <xf numFmtId="0" fontId="3" fillId="2" borderId="0" xfId="1" applyFont="1" applyFill="1" applyAlignment="1">
      <alignment vertical="center"/>
    </xf>
    <xf numFmtId="0" fontId="5" fillId="2" borderId="19" xfId="3" applyFont="1" applyFill="1" applyBorder="1" applyAlignment="1">
      <alignment horizontal="right" vertical="center" wrapText="1"/>
    </xf>
    <xf numFmtId="0" fontId="5" fillId="2" borderId="20" xfId="3" applyFont="1" applyFill="1" applyBorder="1" applyAlignment="1">
      <alignment horizontal="center" vertical="center" wrapText="1"/>
    </xf>
    <xf numFmtId="177" fontId="5" fillId="2" borderId="19" xfId="3" applyNumberFormat="1" applyFont="1" applyFill="1" applyBorder="1" applyAlignment="1">
      <alignment vertical="center" justifyLastLine="1"/>
    </xf>
    <xf numFmtId="177" fontId="5" fillId="2" borderId="20" xfId="3" applyNumberFormat="1" applyFont="1" applyFill="1" applyBorder="1" applyAlignment="1">
      <alignment vertical="center" justifyLastLine="1"/>
    </xf>
    <xf numFmtId="177" fontId="5" fillId="2" borderId="22" xfId="3" applyNumberFormat="1" applyFont="1" applyFill="1" applyBorder="1" applyAlignment="1">
      <alignment vertical="center" justifyLastLine="1"/>
    </xf>
    <xf numFmtId="177" fontId="5" fillId="2" borderId="23" xfId="3" applyNumberFormat="1" applyFont="1" applyFill="1" applyBorder="1" applyAlignment="1">
      <alignment vertical="center" justifyLastLine="1"/>
    </xf>
    <xf numFmtId="177" fontId="5" fillId="2" borderId="5" xfId="3" applyNumberFormat="1" applyFont="1" applyFill="1" applyBorder="1" applyAlignment="1">
      <alignment vertical="center" justifyLastLine="1"/>
    </xf>
    <xf numFmtId="177" fontId="5" fillId="2" borderId="7" xfId="3" applyNumberFormat="1" applyFont="1" applyFill="1" applyBorder="1" applyAlignment="1">
      <alignment vertical="center" justifyLastLine="1"/>
    </xf>
    <xf numFmtId="177" fontId="5" fillId="2" borderId="24" xfId="3" applyNumberFormat="1" applyFont="1" applyFill="1" applyBorder="1" applyAlignment="1">
      <alignment horizontal="left" vertical="center"/>
    </xf>
    <xf numFmtId="177" fontId="5" fillId="2" borderId="19" xfId="3" applyNumberFormat="1" applyFont="1" applyFill="1" applyBorder="1" applyAlignment="1">
      <alignment horizontal="left" vertical="center"/>
    </xf>
    <xf numFmtId="177" fontId="5" fillId="2" borderId="0" xfId="3" applyNumberFormat="1" applyFont="1" applyFill="1" applyAlignment="1">
      <alignment horizontal="left" vertical="center"/>
    </xf>
    <xf numFmtId="177" fontId="5" fillId="2" borderId="1" xfId="3" applyNumberFormat="1" applyFont="1" applyFill="1" applyBorder="1" applyAlignment="1">
      <alignment horizontal="left" vertical="center"/>
    </xf>
    <xf numFmtId="177" fontId="5" fillId="2" borderId="16" xfId="3" applyNumberFormat="1" applyFont="1" applyFill="1" applyBorder="1" applyAlignment="1">
      <alignment horizontal="center" vertical="center"/>
    </xf>
    <xf numFmtId="177" fontId="5" fillId="2" borderId="18" xfId="3" applyNumberFormat="1" applyFont="1" applyFill="1" applyBorder="1" applyAlignment="1">
      <alignment horizontal="center" vertical="center"/>
    </xf>
    <xf numFmtId="177" fontId="5" fillId="2" borderId="20" xfId="3" applyNumberFormat="1" applyFont="1" applyFill="1" applyBorder="1" applyAlignment="1">
      <alignment horizontal="center" vertical="center"/>
    </xf>
    <xf numFmtId="0" fontId="3" fillId="2" borderId="20" xfId="2" applyFont="1" applyFill="1" applyBorder="1"/>
    <xf numFmtId="177" fontId="5" fillId="2" borderId="20" xfId="3" applyNumberFormat="1" applyFont="1" applyFill="1" applyBorder="1" applyAlignment="1">
      <alignment vertical="center"/>
    </xf>
    <xf numFmtId="176" fontId="5" fillId="2" borderId="11" xfId="3" applyNumberFormat="1" applyFont="1" applyFill="1" applyBorder="1" applyAlignment="1">
      <alignment horizontal="left" vertical="center"/>
    </xf>
    <xf numFmtId="177" fontId="5" fillId="2" borderId="18" xfId="3" applyNumberFormat="1" applyFont="1" applyFill="1" applyBorder="1" applyAlignment="1">
      <alignment horizontal="center" vertical="center" wrapText="1"/>
    </xf>
    <xf numFmtId="177" fontId="5" fillId="2" borderId="5" xfId="3" applyNumberFormat="1" applyFont="1" applyFill="1" applyBorder="1" applyAlignment="1">
      <alignment horizontal="left" vertical="center"/>
    </xf>
    <xf numFmtId="177" fontId="5" fillId="2" borderId="0" xfId="3" applyNumberFormat="1" applyFont="1" applyFill="1" applyAlignment="1">
      <alignment horizontal="left" vertical="center" wrapText="1"/>
    </xf>
    <xf numFmtId="0" fontId="3" fillId="2" borderId="0" xfId="1" applyFont="1" applyFill="1" applyAlignment="1">
      <alignment horizontal="center" vertical="center"/>
    </xf>
    <xf numFmtId="176" fontId="3" fillId="2" borderId="0" xfId="1" applyNumberFormat="1" applyFont="1" applyFill="1"/>
    <xf numFmtId="181" fontId="3" fillId="2" borderId="0" xfId="1" applyNumberFormat="1" applyFont="1" applyFill="1" applyAlignment="1">
      <alignment vertical="center"/>
    </xf>
    <xf numFmtId="182" fontId="3" fillId="2" borderId="0" xfId="1" applyNumberFormat="1" applyFont="1" applyFill="1" applyAlignment="1">
      <alignment vertical="center"/>
    </xf>
    <xf numFmtId="183" fontId="3" fillId="2" borderId="0" xfId="1" applyNumberFormat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3" fillId="2" borderId="0" xfId="1" applyFont="1" applyFill="1" applyAlignment="1">
      <alignment horizontal="left"/>
    </xf>
    <xf numFmtId="0" fontId="3" fillId="2" borderId="0" xfId="1" applyFont="1" applyFill="1"/>
    <xf numFmtId="181" fontId="3" fillId="2" borderId="0" xfId="1" applyNumberFormat="1" applyFont="1" applyFill="1" applyAlignment="1">
      <alignment horizontal="right" vertical="center"/>
    </xf>
    <xf numFmtId="176" fontId="3" fillId="2" borderId="17" xfId="1" applyNumberFormat="1" applyFont="1" applyFill="1" applyBorder="1" applyAlignment="1">
      <alignment horizontal="left" vertical="center"/>
    </xf>
    <xf numFmtId="176" fontId="3" fillId="2" borderId="18" xfId="1" applyNumberFormat="1" applyFont="1" applyFill="1" applyBorder="1" applyAlignment="1">
      <alignment horizontal="left" vertical="center"/>
    </xf>
    <xf numFmtId="177" fontId="5" fillId="2" borderId="7" xfId="3" applyNumberFormat="1" applyFont="1" applyFill="1" applyBorder="1" applyAlignment="1">
      <alignment horizontal="center" vertical="center"/>
    </xf>
    <xf numFmtId="176" fontId="3" fillId="2" borderId="0" xfId="1" applyNumberFormat="1" applyFont="1" applyFill="1" applyAlignment="1">
      <alignment vertical="center"/>
    </xf>
    <xf numFmtId="176" fontId="9" fillId="2" borderId="0" xfId="1" applyNumberFormat="1" applyFont="1" applyFill="1" applyAlignment="1">
      <alignment horizontal="center" vertical="center"/>
    </xf>
    <xf numFmtId="176" fontId="9" fillId="2" borderId="0" xfId="1" applyNumberFormat="1" applyFont="1" applyFill="1" applyAlignment="1">
      <alignment vertical="center"/>
    </xf>
    <xf numFmtId="176" fontId="3" fillId="2" borderId="0" xfId="1" applyNumberFormat="1" applyFont="1" applyFill="1" applyAlignment="1">
      <alignment horizontal="right" vertical="center"/>
    </xf>
    <xf numFmtId="0" fontId="3" fillId="2" borderId="0" xfId="2" applyFont="1" applyFill="1" applyAlignment="1">
      <alignment horizontal="center" vertical="distributed" textRotation="255" justifyLastLine="1"/>
    </xf>
    <xf numFmtId="176" fontId="3" fillId="2" borderId="0" xfId="1" applyNumberFormat="1" applyFont="1" applyFill="1" applyAlignment="1">
      <alignment horizontal="left" vertical="center"/>
    </xf>
    <xf numFmtId="176" fontId="7" fillId="2" borderId="0" xfId="1" applyNumberFormat="1" applyFont="1" applyFill="1" applyAlignment="1">
      <alignment vertical="center"/>
    </xf>
    <xf numFmtId="0" fontId="7" fillId="2" borderId="1" xfId="1" applyFont="1" applyFill="1" applyBorder="1" applyAlignment="1">
      <alignment horizontal="left" vertical="center"/>
    </xf>
    <xf numFmtId="0" fontId="11" fillId="2" borderId="0" xfId="2" applyFont="1" applyFill="1" applyAlignment="1">
      <alignment horizontal="center" vertical="center"/>
    </xf>
    <xf numFmtId="176" fontId="12" fillId="2" borderId="0" xfId="1" applyNumberFormat="1" applyFont="1" applyFill="1" applyAlignment="1">
      <alignment vertical="center"/>
    </xf>
    <xf numFmtId="176" fontId="7" fillId="2" borderId="11" xfId="1" applyNumberFormat="1" applyFont="1" applyFill="1" applyBorder="1" applyAlignment="1">
      <alignment horizontal="right" vertical="center"/>
    </xf>
    <xf numFmtId="176" fontId="7" fillId="2" borderId="18" xfId="1" applyNumberFormat="1" applyFont="1" applyFill="1" applyBorder="1" applyAlignment="1">
      <alignment horizontal="right" vertical="center"/>
    </xf>
    <xf numFmtId="0" fontId="10" fillId="2" borderId="5" xfId="1" applyFont="1" applyFill="1" applyBorder="1" applyAlignment="1">
      <alignment horizontal="centerContinuous" vertical="center"/>
    </xf>
    <xf numFmtId="0" fontId="10" fillId="2" borderId="6" xfId="1" applyFont="1" applyFill="1" applyBorder="1" applyAlignment="1">
      <alignment horizontal="centerContinuous" vertical="center"/>
    </xf>
    <xf numFmtId="0" fontId="10" fillId="2" borderId="7" xfId="1" applyFont="1" applyFill="1" applyBorder="1" applyAlignment="1">
      <alignment horizontal="centerContinuous" vertical="center"/>
    </xf>
    <xf numFmtId="0" fontId="10" fillId="2" borderId="0" xfId="1" applyFont="1" applyFill="1" applyAlignment="1">
      <alignment vertical="center"/>
    </xf>
    <xf numFmtId="0" fontId="10" fillId="2" borderId="11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distributed" vertical="center" justifyLastLine="1"/>
    </xf>
    <xf numFmtId="0" fontId="10" fillId="2" borderId="16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 shrinkToFit="1"/>
    </xf>
    <xf numFmtId="178" fontId="10" fillId="2" borderId="21" xfId="1" applyNumberFormat="1" applyFont="1" applyFill="1" applyBorder="1" applyAlignment="1">
      <alignment horizontal="right" vertical="center" wrapText="1"/>
    </xf>
    <xf numFmtId="179" fontId="10" fillId="2" borderId="21" xfId="1" applyNumberFormat="1" applyFont="1" applyFill="1" applyBorder="1" applyAlignment="1">
      <alignment horizontal="right" vertical="center"/>
    </xf>
    <xf numFmtId="180" fontId="10" fillId="2" borderId="20" xfId="1" applyNumberFormat="1" applyFont="1" applyFill="1" applyBorder="1" applyAlignment="1">
      <alignment horizontal="right" vertical="center"/>
    </xf>
    <xf numFmtId="179" fontId="10" fillId="2" borderId="20" xfId="1" applyNumberFormat="1" applyFont="1" applyFill="1" applyBorder="1" applyAlignment="1">
      <alignment horizontal="right" vertical="center"/>
    </xf>
    <xf numFmtId="178" fontId="10" fillId="2" borderId="16" xfId="1" applyNumberFormat="1" applyFont="1" applyFill="1" applyBorder="1" applyAlignment="1">
      <alignment horizontal="right" vertical="center" wrapText="1"/>
    </xf>
    <xf numFmtId="179" fontId="10" fillId="2" borderId="16" xfId="1" applyNumberFormat="1" applyFont="1" applyFill="1" applyBorder="1" applyAlignment="1">
      <alignment horizontal="right" vertical="center"/>
    </xf>
    <xf numFmtId="179" fontId="10" fillId="2" borderId="7" xfId="1" applyNumberFormat="1" applyFont="1" applyFill="1" applyBorder="1" applyAlignment="1">
      <alignment horizontal="right" vertical="center"/>
    </xf>
    <xf numFmtId="180" fontId="10" fillId="2" borderId="7" xfId="1" applyNumberFormat="1" applyFont="1" applyFill="1" applyBorder="1" applyAlignment="1">
      <alignment horizontal="right" vertical="center"/>
    </xf>
    <xf numFmtId="179" fontId="10" fillId="2" borderId="11" xfId="1" applyNumberFormat="1" applyFont="1" applyFill="1" applyBorder="1" applyAlignment="1">
      <alignment horizontal="right" vertical="center"/>
    </xf>
    <xf numFmtId="179" fontId="10" fillId="2" borderId="18" xfId="1" applyNumberFormat="1" applyFont="1" applyFill="1" applyBorder="1" applyAlignment="1">
      <alignment horizontal="right" vertical="center"/>
    </xf>
    <xf numFmtId="180" fontId="10" fillId="2" borderId="16" xfId="1" applyNumberFormat="1" applyFont="1" applyFill="1" applyBorder="1" applyAlignment="1">
      <alignment horizontal="right" vertical="center"/>
    </xf>
    <xf numFmtId="178" fontId="13" fillId="2" borderId="11" xfId="3" applyNumberFormat="1" applyFont="1" applyFill="1" applyBorder="1" applyAlignment="1">
      <alignment horizontal="right" vertical="center" wrapText="1"/>
    </xf>
    <xf numFmtId="180" fontId="10" fillId="2" borderId="18" xfId="1" applyNumberFormat="1" applyFont="1" applyFill="1" applyBorder="1" applyAlignment="1">
      <alignment horizontal="right" vertical="center"/>
    </xf>
    <xf numFmtId="178" fontId="13" fillId="2" borderId="21" xfId="3" applyNumberFormat="1" applyFont="1" applyFill="1" applyBorder="1" applyAlignment="1">
      <alignment horizontal="right" vertical="center" wrapText="1"/>
    </xf>
    <xf numFmtId="180" fontId="10" fillId="2" borderId="15" xfId="1" applyNumberFormat="1" applyFont="1" applyFill="1" applyBorder="1" applyAlignment="1">
      <alignment horizontal="right" vertical="center"/>
    </xf>
    <xf numFmtId="178" fontId="10" fillId="2" borderId="11" xfId="1" applyNumberFormat="1" applyFont="1" applyFill="1" applyBorder="1" applyAlignment="1">
      <alignment horizontal="right" vertical="center" wrapText="1"/>
    </xf>
    <xf numFmtId="178" fontId="10" fillId="2" borderId="28" xfId="1" applyNumberFormat="1" applyFont="1" applyFill="1" applyBorder="1" applyAlignment="1">
      <alignment horizontal="right" vertical="center" wrapText="1"/>
    </xf>
    <xf numFmtId="179" fontId="10" fillId="2" borderId="27" xfId="1" applyNumberFormat="1" applyFont="1" applyFill="1" applyBorder="1" applyAlignment="1">
      <alignment horizontal="right" vertical="center"/>
    </xf>
    <xf numFmtId="180" fontId="10" fillId="2" borderId="28" xfId="1" applyNumberFormat="1" applyFont="1" applyFill="1" applyBorder="1" applyAlignment="1">
      <alignment horizontal="right" vertical="center"/>
    </xf>
    <xf numFmtId="179" fontId="10" fillId="2" borderId="15" xfId="1" applyNumberFormat="1" applyFont="1" applyFill="1" applyBorder="1" applyAlignment="1">
      <alignment horizontal="right" vertical="center"/>
    </xf>
    <xf numFmtId="178" fontId="10" fillId="2" borderId="15" xfId="1" applyNumberFormat="1" applyFont="1" applyFill="1" applyBorder="1" applyAlignment="1">
      <alignment horizontal="right" vertical="center" wrapText="1"/>
    </xf>
    <xf numFmtId="0" fontId="3" fillId="0" borderId="0" xfId="6" applyFont="1"/>
    <xf numFmtId="0" fontId="2" fillId="0" borderId="0" xfId="6" applyFont="1"/>
    <xf numFmtId="185" fontId="16" fillId="0" borderId="0" xfId="6" quotePrefix="1" applyNumberFormat="1" applyFont="1" applyFill="1" applyBorder="1" applyAlignment="1">
      <alignment horizontal="left" vertical="center"/>
    </xf>
    <xf numFmtId="185" fontId="18" fillId="0" borderId="0" xfId="6" applyNumberFormat="1" applyFont="1" applyFill="1" applyBorder="1" applyAlignment="1">
      <alignment horizontal="left" vertical="center"/>
    </xf>
    <xf numFmtId="0" fontId="3" fillId="0" borderId="0" xfId="6" applyFont="1" applyBorder="1" applyAlignment="1">
      <alignment horizontal="center"/>
    </xf>
    <xf numFmtId="0" fontId="2" fillId="0" borderId="0" xfId="6" quotePrefix="1" applyFont="1" applyBorder="1" applyAlignment="1">
      <alignment horizontal="right"/>
    </xf>
    <xf numFmtId="0" fontId="3" fillId="0" borderId="30" xfId="6" applyFont="1" applyBorder="1"/>
    <xf numFmtId="0" fontId="2" fillId="0" borderId="53" xfId="6" applyFont="1" applyFill="1" applyBorder="1" applyAlignment="1">
      <alignment horizontal="center" vertical="center" wrapText="1"/>
    </xf>
    <xf numFmtId="0" fontId="2" fillId="0" borderId="54" xfId="6" applyFont="1" applyBorder="1" applyAlignment="1">
      <alignment horizontal="center" vertical="center"/>
    </xf>
    <xf numFmtId="0" fontId="2" fillId="0" borderId="57" xfId="6" applyFont="1" applyBorder="1" applyAlignment="1">
      <alignment horizontal="center" vertical="center"/>
    </xf>
    <xf numFmtId="0" fontId="22" fillId="0" borderId="58" xfId="6" applyFont="1" applyFill="1" applyBorder="1" applyAlignment="1">
      <alignment horizontal="center" vertical="center" wrapText="1"/>
    </xf>
    <xf numFmtId="0" fontId="22" fillId="0" borderId="58" xfId="6" applyFont="1" applyFill="1" applyBorder="1" applyAlignment="1">
      <alignment horizontal="center" vertical="center"/>
    </xf>
    <xf numFmtId="0" fontId="3" fillId="0" borderId="0" xfId="6" applyFont="1" applyAlignment="1">
      <alignment horizontal="right" vertical="center"/>
    </xf>
    <xf numFmtId="185" fontId="3" fillId="0" borderId="0" xfId="6" applyNumberFormat="1" applyFont="1" applyFill="1" applyBorder="1" applyAlignment="1">
      <alignment vertical="center"/>
    </xf>
    <xf numFmtId="196" fontId="3" fillId="0" borderId="0" xfId="6" applyNumberFormat="1" applyFont="1" applyFill="1" applyBorder="1" applyAlignment="1">
      <alignment vertical="center"/>
    </xf>
    <xf numFmtId="0" fontId="3" fillId="0" borderId="0" xfId="6" applyFont="1" applyBorder="1"/>
    <xf numFmtId="0" fontId="3" fillId="0" borderId="0" xfId="6" applyFont="1" applyBorder="1" applyAlignment="1">
      <alignment vertical="center"/>
    </xf>
    <xf numFmtId="185" fontId="3" fillId="0" borderId="0" xfId="6" applyNumberFormat="1" applyFont="1" applyFill="1" applyBorder="1" applyAlignment="1">
      <alignment horizontal="left" vertical="center"/>
    </xf>
    <xf numFmtId="0" fontId="3" fillId="0" borderId="0" xfId="6" applyFont="1" applyBorder="1" applyAlignment="1">
      <alignment horizontal="center" vertical="center" wrapText="1"/>
    </xf>
    <xf numFmtId="0" fontId="3" fillId="0" borderId="0" xfId="6"/>
    <xf numFmtId="0" fontId="7" fillId="0" borderId="0" xfId="6" applyFont="1" applyAlignment="1"/>
    <xf numFmtId="0" fontId="3" fillId="0" borderId="53" xfId="6" applyFont="1" applyFill="1" applyBorder="1" applyAlignment="1">
      <alignment horizontal="center" vertical="center"/>
    </xf>
    <xf numFmtId="0" fontId="2" fillId="0" borderId="17" xfId="6" applyFont="1" applyFill="1" applyBorder="1" applyAlignment="1">
      <alignment horizontal="center"/>
    </xf>
    <xf numFmtId="0" fontId="2" fillId="0" borderId="24" xfId="6" applyFont="1" applyFill="1" applyBorder="1" applyAlignment="1">
      <alignment horizontal="center"/>
    </xf>
    <xf numFmtId="0" fontId="2" fillId="0" borderId="74" xfId="6" applyFont="1" applyFill="1" applyBorder="1" applyAlignment="1">
      <alignment horizontal="center"/>
    </xf>
    <xf numFmtId="193" fontId="3" fillId="0" borderId="45" xfId="7" applyNumberFormat="1" applyFont="1" applyFill="1" applyBorder="1" applyAlignment="1" applyProtection="1">
      <alignment horizontal="right" vertical="center"/>
      <protection locked="0"/>
    </xf>
    <xf numFmtId="193" fontId="3" fillId="0" borderId="29" xfId="7" applyNumberFormat="1" applyFont="1" applyFill="1" applyBorder="1" applyAlignment="1" applyProtection="1">
      <alignment horizontal="right" vertical="center"/>
      <protection locked="0"/>
    </xf>
    <xf numFmtId="193" fontId="3" fillId="0" borderId="47" xfId="7" applyNumberFormat="1" applyFont="1" applyFill="1" applyBorder="1" applyAlignment="1" applyProtection="1">
      <alignment horizontal="right" vertical="center"/>
      <protection locked="0"/>
    </xf>
    <xf numFmtId="193" fontId="3" fillId="0" borderId="48" xfId="7" applyNumberFormat="1" applyFont="1" applyFill="1" applyBorder="1" applyAlignment="1" applyProtection="1">
      <alignment horizontal="right" vertical="center"/>
      <protection locked="0"/>
    </xf>
    <xf numFmtId="196" fontId="3" fillId="0" borderId="29" xfId="7" applyNumberFormat="1" applyFont="1" applyFill="1" applyBorder="1" applyAlignment="1" applyProtection="1">
      <alignment horizontal="center" vertical="center"/>
      <protection locked="0"/>
    </xf>
    <xf numFmtId="196" fontId="3" fillId="0" borderId="47" xfId="7" applyNumberFormat="1" applyFont="1" applyFill="1" applyBorder="1" applyAlignment="1" applyProtection="1">
      <alignment horizontal="center" vertical="center"/>
      <protection locked="0"/>
    </xf>
    <xf numFmtId="196" fontId="3" fillId="0" borderId="48" xfId="7" applyNumberFormat="1" applyFont="1" applyFill="1" applyBorder="1" applyAlignment="1" applyProtection="1">
      <alignment horizontal="center" vertical="center"/>
      <protection locked="0"/>
    </xf>
    <xf numFmtId="0" fontId="3" fillId="0" borderId="72" xfId="6" applyFont="1" applyFill="1" applyBorder="1" applyAlignment="1">
      <alignment horizontal="center" vertical="center"/>
    </xf>
    <xf numFmtId="0" fontId="3" fillId="0" borderId="39" xfId="6" applyFont="1" applyFill="1" applyBorder="1" applyAlignment="1">
      <alignment horizontal="center" vertical="center"/>
    </xf>
    <xf numFmtId="0" fontId="2" fillId="0" borderId="73" xfId="6" applyFont="1" applyFill="1" applyBorder="1" applyAlignment="1">
      <alignment horizontal="right"/>
    </xf>
    <xf numFmtId="0" fontId="2" fillId="0" borderId="24" xfId="6" applyFont="1" applyFill="1" applyBorder="1" applyAlignment="1">
      <alignment horizontal="right"/>
    </xf>
    <xf numFmtId="196" fontId="2" fillId="0" borderId="17" xfId="6" applyNumberFormat="1" applyFont="1" applyFill="1" applyBorder="1" applyAlignment="1">
      <alignment horizontal="right"/>
    </xf>
    <xf numFmtId="196" fontId="2" fillId="0" borderId="24" xfId="6" applyNumberFormat="1" applyFont="1" applyFill="1" applyBorder="1" applyAlignment="1">
      <alignment horizontal="right"/>
    </xf>
    <xf numFmtId="196" fontId="2" fillId="0" borderId="74" xfId="6" applyNumberFormat="1" applyFont="1" applyFill="1" applyBorder="1" applyAlignment="1">
      <alignment horizontal="right"/>
    </xf>
    <xf numFmtId="0" fontId="2" fillId="0" borderId="24" xfId="6" quotePrefix="1" applyFont="1" applyFill="1" applyBorder="1" applyAlignment="1">
      <alignment horizontal="right"/>
    </xf>
    <xf numFmtId="0" fontId="2" fillId="0" borderId="74" xfId="6" quotePrefix="1" applyFont="1" applyFill="1" applyBorder="1" applyAlignment="1">
      <alignment horizontal="right"/>
    </xf>
    <xf numFmtId="185" fontId="3" fillId="0" borderId="38" xfId="7" applyNumberFormat="1" applyFont="1" applyFill="1" applyBorder="1" applyAlignment="1" applyProtection="1">
      <alignment horizontal="right" vertical="center"/>
      <protection locked="0"/>
    </xf>
    <xf numFmtId="185" fontId="3" fillId="0" borderId="1" xfId="7" applyNumberFormat="1" applyFont="1" applyFill="1" applyBorder="1" applyAlignment="1" applyProtection="1">
      <alignment horizontal="right" vertical="center"/>
      <protection locked="0"/>
    </xf>
    <xf numFmtId="185" fontId="3" fillId="0" borderId="23" xfId="7" applyNumberFormat="1" applyFont="1" applyFill="1" applyBorder="1" applyAlignment="1" applyProtection="1">
      <alignment horizontal="right" vertical="center"/>
      <protection locked="0"/>
    </xf>
    <xf numFmtId="185" fontId="3" fillId="0" borderId="37" xfId="7" applyNumberFormat="1" applyFont="1" applyFill="1" applyBorder="1" applyAlignment="1" applyProtection="1">
      <alignment horizontal="right" vertical="center"/>
      <protection locked="0"/>
    </xf>
    <xf numFmtId="192" fontId="3" fillId="0" borderId="22" xfId="7" applyNumberFormat="1" applyFont="1" applyFill="1" applyBorder="1" applyAlignment="1" applyProtection="1">
      <alignment horizontal="right" vertical="center"/>
      <protection locked="0"/>
    </xf>
    <xf numFmtId="192" fontId="3" fillId="0" borderId="1" xfId="7" applyNumberFormat="1" applyFont="1" applyFill="1" applyBorder="1" applyAlignment="1" applyProtection="1">
      <alignment horizontal="right" vertical="center"/>
      <protection locked="0"/>
    </xf>
    <xf numFmtId="192" fontId="3" fillId="0" borderId="37" xfId="7" applyNumberFormat="1" applyFont="1" applyFill="1" applyBorder="1" applyAlignment="1" applyProtection="1">
      <alignment horizontal="right" vertical="center"/>
      <protection locked="0"/>
    </xf>
    <xf numFmtId="192" fontId="3" fillId="0" borderId="38" xfId="7" applyNumberFormat="1" applyFont="1" applyFill="1" applyBorder="1" applyAlignment="1" applyProtection="1">
      <alignment horizontal="right" vertical="center"/>
      <protection locked="0"/>
    </xf>
    <xf numFmtId="192" fontId="3" fillId="0" borderId="23" xfId="7" applyNumberFormat="1" applyFont="1" applyFill="1" applyBorder="1" applyAlignment="1" applyProtection="1">
      <alignment horizontal="right" vertical="center"/>
      <protection locked="0"/>
    </xf>
    <xf numFmtId="0" fontId="3" fillId="0" borderId="53" xfId="6" applyFont="1" applyFill="1" applyBorder="1" applyAlignment="1">
      <alignment horizontal="center" vertical="center"/>
    </xf>
    <xf numFmtId="0" fontId="2" fillId="0" borderId="73" xfId="6" quotePrefix="1" applyFont="1" applyFill="1" applyBorder="1" applyAlignment="1">
      <alignment horizontal="right"/>
    </xf>
    <xf numFmtId="0" fontId="2" fillId="0" borderId="18" xfId="6" quotePrefix="1" applyFont="1" applyFill="1" applyBorder="1" applyAlignment="1">
      <alignment horizontal="right"/>
    </xf>
    <xf numFmtId="196" fontId="2" fillId="0" borderId="24" xfId="6" quotePrefix="1" applyNumberFormat="1" applyFont="1" applyFill="1" applyBorder="1" applyAlignment="1">
      <alignment horizontal="right"/>
    </xf>
    <xf numFmtId="196" fontId="2" fillId="0" borderId="74" xfId="6" quotePrefix="1" applyNumberFormat="1" applyFont="1" applyFill="1" applyBorder="1" applyAlignment="1">
      <alignment horizontal="right"/>
    </xf>
    <xf numFmtId="0" fontId="2" fillId="0" borderId="17" xfId="6" quotePrefix="1" applyFont="1" applyFill="1" applyBorder="1" applyAlignment="1">
      <alignment horizontal="right"/>
    </xf>
    <xf numFmtId="0" fontId="2" fillId="0" borderId="41" xfId="6" applyFont="1" applyFill="1" applyBorder="1" applyAlignment="1">
      <alignment horizontal="center" vertical="center" wrapText="1"/>
    </xf>
    <xf numFmtId="0" fontId="2" fillId="0" borderId="65" xfId="6" applyFont="1" applyFill="1" applyBorder="1" applyAlignment="1">
      <alignment horizontal="center" vertical="center" wrapText="1"/>
    </xf>
    <xf numFmtId="0" fontId="2" fillId="0" borderId="66" xfId="6" applyFont="1" applyFill="1" applyBorder="1" applyAlignment="1">
      <alignment horizontal="center" vertical="center" wrapText="1"/>
    </xf>
    <xf numFmtId="0" fontId="2" fillId="0" borderId="41" xfId="6" applyFont="1" applyFill="1" applyBorder="1" applyAlignment="1">
      <alignment horizontal="center" vertical="center"/>
    </xf>
    <xf numFmtId="0" fontId="2" fillId="0" borderId="65" xfId="6" applyFont="1" applyFill="1" applyBorder="1" applyAlignment="1">
      <alignment horizontal="center" vertical="center"/>
    </xf>
    <xf numFmtId="0" fontId="2" fillId="0" borderId="66" xfId="6" applyFont="1" applyFill="1" applyBorder="1" applyAlignment="1">
      <alignment horizontal="center" vertical="center"/>
    </xf>
    <xf numFmtId="185" fontId="3" fillId="0" borderId="67" xfId="7" applyNumberFormat="1" applyFont="1" applyFill="1" applyBorder="1" applyAlignment="1" applyProtection="1">
      <alignment horizontal="right" vertical="center"/>
      <protection locked="0"/>
    </xf>
    <xf numFmtId="185" fontId="3" fillId="0" borderId="31" xfId="7" applyNumberFormat="1" applyFont="1" applyFill="1" applyBorder="1" applyAlignment="1" applyProtection="1">
      <alignment horizontal="right" vertical="center"/>
      <protection locked="0"/>
    </xf>
    <xf numFmtId="185" fontId="3" fillId="0" borderId="68" xfId="7" applyNumberFormat="1" applyFont="1" applyFill="1" applyBorder="1" applyAlignment="1" applyProtection="1">
      <alignment horizontal="right" vertical="center"/>
      <protection locked="0"/>
    </xf>
    <xf numFmtId="192" fontId="3" fillId="0" borderId="31" xfId="7" applyNumberFormat="1" applyFont="1" applyFill="1" applyBorder="1" applyAlignment="1" applyProtection="1">
      <alignment horizontal="right" vertical="center"/>
      <protection locked="0"/>
    </xf>
    <xf numFmtId="192" fontId="3" fillId="0" borderId="68" xfId="7" applyNumberFormat="1" applyFont="1" applyFill="1" applyBorder="1" applyAlignment="1" applyProtection="1">
      <alignment horizontal="right" vertical="center"/>
      <protection locked="0"/>
    </xf>
    <xf numFmtId="192" fontId="3" fillId="0" borderId="69" xfId="7" applyNumberFormat="1" applyFont="1" applyFill="1" applyBorder="1" applyAlignment="1" applyProtection="1">
      <alignment horizontal="right" vertical="center"/>
      <protection locked="0"/>
    </xf>
    <xf numFmtId="192" fontId="3" fillId="0" borderId="70" xfId="7" applyNumberFormat="1" applyFont="1" applyFill="1" applyBorder="1" applyAlignment="1" applyProtection="1">
      <alignment horizontal="right" vertical="center"/>
      <protection locked="0"/>
    </xf>
    <xf numFmtId="192" fontId="3" fillId="0" borderId="15" xfId="7" applyNumberFormat="1" applyFont="1" applyFill="1" applyBorder="1" applyAlignment="1" applyProtection="1">
      <alignment horizontal="right" vertical="center"/>
      <protection locked="0"/>
    </xf>
    <xf numFmtId="192" fontId="3" fillId="0" borderId="71" xfId="7" applyNumberFormat="1" applyFont="1" applyFill="1" applyBorder="1" applyAlignment="1" applyProtection="1">
      <alignment horizontal="right" vertical="center"/>
      <protection locked="0"/>
    </xf>
    <xf numFmtId="192" fontId="3" fillId="3" borderId="61" xfId="7" applyNumberFormat="1" applyFont="1" applyFill="1" applyBorder="1" applyAlignment="1" applyProtection="1">
      <alignment horizontal="right" vertical="center"/>
      <protection locked="0"/>
    </xf>
    <xf numFmtId="192" fontId="3" fillId="3" borderId="62" xfId="7" applyNumberFormat="1" applyFont="1" applyFill="1" applyBorder="1" applyAlignment="1" applyProtection="1">
      <alignment horizontal="right" vertical="center"/>
      <protection locked="0"/>
    </xf>
    <xf numFmtId="197" fontId="3" fillId="0" borderId="29" xfId="6" applyNumberFormat="1" applyFont="1" applyBorder="1" applyAlignment="1">
      <alignment horizontal="right" vertical="center"/>
    </xf>
    <xf numFmtId="0" fontId="2" fillId="0" borderId="30" xfId="6" applyFont="1" applyFill="1" applyBorder="1" applyAlignment="1">
      <alignment horizontal="center" vertical="center"/>
    </xf>
    <xf numFmtId="0" fontId="2" fillId="0" borderId="36" xfId="6" applyFont="1" applyFill="1" applyBorder="1" applyAlignment="1">
      <alignment horizontal="center" vertical="center"/>
    </xf>
    <xf numFmtId="0" fontId="2" fillId="0" borderId="39" xfId="6" applyFont="1" applyFill="1" applyBorder="1" applyAlignment="1">
      <alignment horizontal="center" vertical="center"/>
    </xf>
    <xf numFmtId="198" fontId="19" fillId="0" borderId="33" xfId="6" applyNumberFormat="1" applyFont="1" applyFill="1" applyBorder="1" applyAlignment="1">
      <alignment horizontal="center" wrapText="1"/>
    </xf>
    <xf numFmtId="198" fontId="19" fillId="0" borderId="34" xfId="6" applyNumberFormat="1" applyFont="1" applyFill="1" applyBorder="1" applyAlignment="1">
      <alignment horizontal="center" wrapText="1"/>
    </xf>
    <xf numFmtId="198" fontId="19" fillId="0" borderId="35" xfId="6" applyNumberFormat="1" applyFont="1" applyFill="1" applyBorder="1" applyAlignment="1">
      <alignment horizontal="center" wrapText="1"/>
    </xf>
    <xf numFmtId="189" fontId="19" fillId="0" borderId="33" xfId="6" applyNumberFormat="1" applyFont="1" applyFill="1" applyBorder="1" applyAlignment="1">
      <alignment horizontal="center" wrapText="1"/>
    </xf>
    <xf numFmtId="189" fontId="19" fillId="0" borderId="34" xfId="6" applyNumberFormat="1" applyFont="1" applyFill="1" applyBorder="1" applyAlignment="1">
      <alignment horizontal="center" wrapText="1"/>
    </xf>
    <xf numFmtId="189" fontId="19" fillId="0" borderId="35" xfId="6" applyNumberFormat="1" applyFont="1" applyFill="1" applyBorder="1" applyAlignment="1">
      <alignment horizontal="center" wrapText="1"/>
    </xf>
    <xf numFmtId="0" fontId="2" fillId="0" borderId="33" xfId="6" applyFont="1" applyFill="1" applyBorder="1" applyAlignment="1">
      <alignment horizontal="center" vertical="center"/>
    </xf>
    <xf numFmtId="0" fontId="2" fillId="0" borderId="34" xfId="6" applyFont="1" applyFill="1" applyBorder="1" applyAlignment="1">
      <alignment horizontal="center" vertical="center"/>
    </xf>
    <xf numFmtId="0" fontId="2" fillId="0" borderId="35" xfId="6" applyFont="1" applyFill="1" applyBorder="1" applyAlignment="1">
      <alignment horizontal="center" vertical="center"/>
    </xf>
    <xf numFmtId="0" fontId="2" fillId="0" borderId="38" xfId="6" applyFont="1" applyFill="1" applyBorder="1" applyAlignment="1">
      <alignment horizontal="center" vertical="center"/>
    </xf>
    <xf numFmtId="0" fontId="2" fillId="0" borderId="1" xfId="6" applyFont="1" applyFill="1" applyBorder="1" applyAlignment="1">
      <alignment horizontal="center" vertical="center"/>
    </xf>
    <xf numFmtId="0" fontId="2" fillId="0" borderId="37" xfId="6" applyFont="1" applyFill="1" applyBorder="1" applyAlignment="1">
      <alignment horizontal="center" vertical="center"/>
    </xf>
    <xf numFmtId="188" fontId="19" fillId="0" borderId="38" xfId="6" applyNumberFormat="1" applyFont="1" applyFill="1" applyBorder="1" applyAlignment="1">
      <alignment horizontal="center" vertical="top" wrapText="1"/>
    </xf>
    <xf numFmtId="188" fontId="19" fillId="0" borderId="1" xfId="6" applyNumberFormat="1" applyFont="1" applyFill="1" applyBorder="1" applyAlignment="1">
      <alignment horizontal="center" vertical="top" wrapText="1"/>
    </xf>
    <xf numFmtId="188" fontId="19" fillId="0" borderId="37" xfId="6" applyNumberFormat="1" applyFont="1" applyFill="1" applyBorder="1" applyAlignment="1">
      <alignment horizontal="center" vertical="top" wrapText="1"/>
    </xf>
    <xf numFmtId="199" fontId="19" fillId="0" borderId="38" xfId="6" applyNumberFormat="1" applyFont="1" applyFill="1" applyBorder="1" applyAlignment="1">
      <alignment horizontal="center" vertical="top" wrapText="1"/>
    </xf>
    <xf numFmtId="199" fontId="19" fillId="0" borderId="1" xfId="6" applyNumberFormat="1" applyFont="1" applyFill="1" applyBorder="1" applyAlignment="1">
      <alignment horizontal="center" vertical="top" wrapText="1"/>
    </xf>
    <xf numFmtId="199" fontId="19" fillId="0" borderId="37" xfId="6" applyNumberFormat="1" applyFont="1" applyFill="1" applyBorder="1" applyAlignment="1">
      <alignment horizontal="center" vertical="top" wrapText="1"/>
    </xf>
    <xf numFmtId="0" fontId="2" fillId="0" borderId="64" xfId="6" applyFont="1" applyFill="1" applyBorder="1" applyAlignment="1">
      <alignment horizontal="center" vertical="center" wrapText="1"/>
    </xf>
    <xf numFmtId="0" fontId="3" fillId="0" borderId="40" xfId="6" applyBorder="1"/>
    <xf numFmtId="0" fontId="3" fillId="0" borderId="41" xfId="6" applyBorder="1"/>
    <xf numFmtId="185" fontId="3" fillId="3" borderId="61" xfId="7" applyNumberFormat="1" applyFont="1" applyFill="1" applyBorder="1" applyAlignment="1" applyProtection="1">
      <alignment horizontal="right" vertical="center"/>
      <protection locked="0"/>
    </xf>
    <xf numFmtId="185" fontId="3" fillId="3" borderId="60" xfId="7" applyNumberFormat="1" applyFont="1" applyFill="1" applyBorder="1" applyAlignment="1" applyProtection="1">
      <alignment horizontal="right" vertical="center"/>
      <protection locked="0"/>
    </xf>
    <xf numFmtId="196" fontId="3" fillId="3" borderId="61" xfId="6" applyNumberFormat="1" applyFont="1" applyFill="1" applyBorder="1" applyAlignment="1" applyProtection="1">
      <alignment horizontal="right" vertical="center"/>
    </xf>
    <xf numFmtId="196" fontId="3" fillId="3" borderId="62" xfId="6" applyNumberFormat="1" applyFont="1" applyFill="1" applyBorder="1" applyAlignment="1" applyProtection="1">
      <alignment horizontal="right" vertical="center"/>
    </xf>
    <xf numFmtId="192" fontId="3" fillId="3" borderId="59" xfId="7" applyNumberFormat="1" applyFont="1" applyFill="1" applyBorder="1" applyAlignment="1" applyProtection="1">
      <alignment horizontal="right" vertical="center"/>
      <protection locked="0"/>
    </xf>
    <xf numFmtId="192" fontId="3" fillId="3" borderId="60" xfId="7" applyNumberFormat="1" applyFont="1" applyFill="1" applyBorder="1" applyAlignment="1" applyProtection="1">
      <alignment horizontal="right" vertical="center"/>
      <protection locked="0"/>
    </xf>
    <xf numFmtId="192" fontId="3" fillId="3" borderId="63" xfId="7" applyNumberFormat="1" applyFont="1" applyFill="1" applyBorder="1" applyAlignment="1" applyProtection="1">
      <alignment horizontal="right" vertical="center"/>
      <protection locked="0"/>
    </xf>
    <xf numFmtId="185" fontId="3" fillId="3" borderId="59" xfId="7" applyNumberFormat="1" applyFont="1" applyFill="1" applyBorder="1" applyAlignment="1" applyProtection="1">
      <alignment horizontal="right" vertical="center"/>
      <protection locked="0"/>
    </xf>
    <xf numFmtId="195" fontId="3" fillId="3" borderId="61" xfId="6" applyNumberFormat="1" applyFont="1" applyFill="1" applyBorder="1" applyAlignment="1" applyProtection="1">
      <alignment horizontal="right" vertical="center"/>
    </xf>
    <xf numFmtId="195" fontId="3" fillId="3" borderId="60" xfId="6" applyNumberFormat="1" applyFont="1" applyFill="1" applyBorder="1" applyAlignment="1" applyProtection="1">
      <alignment horizontal="right" vertical="center"/>
    </xf>
    <xf numFmtId="192" fontId="3" fillId="3" borderId="19" xfId="7" applyNumberFormat="1" applyFont="1" applyFill="1" applyBorder="1" applyAlignment="1" applyProtection="1">
      <alignment horizontal="right" vertical="center"/>
      <protection locked="0"/>
    </xf>
    <xf numFmtId="192" fontId="3" fillId="3" borderId="52" xfId="7" applyNumberFormat="1" applyFont="1" applyFill="1" applyBorder="1" applyAlignment="1" applyProtection="1">
      <alignment horizontal="right" vertical="center"/>
      <protection locked="0"/>
    </xf>
    <xf numFmtId="194" fontId="3" fillId="3" borderId="61" xfId="6" applyNumberFormat="1" applyFont="1" applyFill="1" applyBorder="1" applyAlignment="1" applyProtection="1">
      <alignment horizontal="right" vertical="center"/>
    </xf>
    <xf numFmtId="194" fontId="3" fillId="3" borderId="60" xfId="6" applyNumberFormat="1" applyFont="1" applyFill="1" applyBorder="1" applyAlignment="1" applyProtection="1">
      <alignment horizontal="right" vertical="center"/>
    </xf>
    <xf numFmtId="193" fontId="3" fillId="3" borderId="61" xfId="6" applyNumberFormat="1" applyFont="1" applyFill="1" applyBorder="1" applyAlignment="1" applyProtection="1">
      <alignment horizontal="right" vertical="center"/>
    </xf>
    <xf numFmtId="193" fontId="3" fillId="3" borderId="62" xfId="6" applyNumberFormat="1" applyFont="1" applyFill="1" applyBorder="1" applyAlignment="1" applyProtection="1">
      <alignment horizontal="right" vertical="center"/>
    </xf>
    <xf numFmtId="185" fontId="3" fillId="3" borderId="42" xfId="7" applyNumberFormat="1" applyFont="1" applyFill="1" applyBorder="1" applyAlignment="1" applyProtection="1">
      <alignment horizontal="right" vertical="center"/>
      <protection locked="0"/>
    </xf>
    <xf numFmtId="185" fontId="3" fillId="3" borderId="41" xfId="7" applyNumberFormat="1" applyFont="1" applyFill="1" applyBorder="1" applyAlignment="1" applyProtection="1">
      <alignment horizontal="right" vertical="center"/>
      <protection locked="0"/>
    </xf>
    <xf numFmtId="193" fontId="3" fillId="3" borderId="5" xfId="6" applyNumberFormat="1" applyFont="1" applyFill="1" applyBorder="1" applyAlignment="1" applyProtection="1">
      <alignment horizontal="right" vertical="center"/>
    </xf>
    <xf numFmtId="193" fontId="3" fillId="3" borderId="56" xfId="6" applyNumberFormat="1" applyFont="1" applyFill="1" applyBorder="1" applyAlignment="1" applyProtection="1">
      <alignment horizontal="right" vertical="center"/>
    </xf>
    <xf numFmtId="192" fontId="3" fillId="3" borderId="44" xfId="7" applyNumberFormat="1" applyFont="1" applyFill="1" applyBorder="1" applyAlignment="1" applyProtection="1">
      <alignment horizontal="right" vertical="center"/>
      <protection locked="0"/>
    </xf>
    <xf numFmtId="192" fontId="3" fillId="3" borderId="41" xfId="7" applyNumberFormat="1" applyFont="1" applyFill="1" applyBorder="1" applyAlignment="1" applyProtection="1">
      <alignment horizontal="right" vertical="center"/>
      <protection locked="0"/>
    </xf>
    <xf numFmtId="192" fontId="3" fillId="3" borderId="42" xfId="7" applyNumberFormat="1" applyFont="1" applyFill="1" applyBorder="1" applyAlignment="1" applyProtection="1">
      <alignment horizontal="right" vertical="center"/>
      <protection locked="0"/>
    </xf>
    <xf numFmtId="192" fontId="3" fillId="3" borderId="40" xfId="7" applyNumberFormat="1" applyFont="1" applyFill="1" applyBorder="1" applyAlignment="1" applyProtection="1">
      <alignment horizontal="right" vertical="center"/>
      <protection locked="0"/>
    </xf>
    <xf numFmtId="191" fontId="3" fillId="3" borderId="5" xfId="6" applyNumberFormat="1" applyFont="1" applyFill="1" applyBorder="1" applyAlignment="1" applyProtection="1">
      <alignment horizontal="right" vertical="center"/>
    </xf>
    <xf numFmtId="191" fontId="3" fillId="3" borderId="56" xfId="6" applyNumberFormat="1" applyFont="1" applyFill="1" applyBorder="1" applyAlignment="1" applyProtection="1">
      <alignment horizontal="right" vertical="center"/>
    </xf>
    <xf numFmtId="192" fontId="3" fillId="3" borderId="55" xfId="7" applyNumberFormat="1" applyFont="1" applyFill="1" applyBorder="1" applyAlignment="1" applyProtection="1">
      <alignment horizontal="right" vertical="center"/>
      <protection locked="0"/>
    </xf>
    <xf numFmtId="192" fontId="3" fillId="3" borderId="7" xfId="7" applyNumberFormat="1" applyFont="1" applyFill="1" applyBorder="1" applyAlignment="1" applyProtection="1">
      <alignment horizontal="right" vertical="center"/>
      <protection locked="0"/>
    </xf>
    <xf numFmtId="192" fontId="3" fillId="3" borderId="5" xfId="7" applyNumberFormat="1" applyFont="1" applyFill="1" applyBorder="1" applyAlignment="1" applyProtection="1">
      <alignment horizontal="right" vertical="center"/>
      <protection locked="0"/>
    </xf>
    <xf numFmtId="192" fontId="3" fillId="3" borderId="6" xfId="7" applyNumberFormat="1" applyFont="1" applyFill="1" applyBorder="1" applyAlignment="1" applyProtection="1">
      <alignment horizontal="right" vertical="center"/>
      <protection locked="0"/>
    </xf>
    <xf numFmtId="192" fontId="3" fillId="3" borderId="22" xfId="7" applyNumberFormat="1" applyFont="1" applyFill="1" applyBorder="1" applyAlignment="1" applyProtection="1">
      <alignment horizontal="right" vertical="center"/>
      <protection locked="0"/>
    </xf>
    <xf numFmtId="192" fontId="3" fillId="3" borderId="37" xfId="7" applyNumberFormat="1" applyFont="1" applyFill="1" applyBorder="1" applyAlignment="1" applyProtection="1">
      <alignment horizontal="right" vertical="center"/>
      <protection locked="0"/>
    </xf>
    <xf numFmtId="185" fontId="3" fillId="3" borderId="44" xfId="7" applyNumberFormat="1" applyFont="1" applyFill="1" applyBorder="1" applyAlignment="1" applyProtection="1">
      <alignment horizontal="right" vertical="center"/>
      <protection locked="0"/>
    </xf>
    <xf numFmtId="185" fontId="3" fillId="3" borderId="5" xfId="7" applyNumberFormat="1" applyFont="1" applyFill="1" applyBorder="1" applyAlignment="1" applyProtection="1">
      <alignment horizontal="right" vertical="center"/>
      <protection locked="0"/>
    </xf>
    <xf numFmtId="185" fontId="3" fillId="3" borderId="7" xfId="7" applyNumberFormat="1" applyFont="1" applyFill="1" applyBorder="1" applyAlignment="1" applyProtection="1">
      <alignment horizontal="right" vertical="center"/>
      <protection locked="0"/>
    </xf>
    <xf numFmtId="191" fontId="3" fillId="3" borderId="42" xfId="6" applyNumberFormat="1" applyFont="1" applyFill="1" applyBorder="1" applyAlignment="1" applyProtection="1">
      <alignment horizontal="right" vertical="center"/>
    </xf>
    <xf numFmtId="191" fontId="3" fillId="3" borderId="41" xfId="6" applyNumberFormat="1" applyFont="1" applyFill="1" applyBorder="1" applyAlignment="1" applyProtection="1">
      <alignment horizontal="right" vertical="center"/>
    </xf>
    <xf numFmtId="185" fontId="3" fillId="3" borderId="55" xfId="7" applyNumberFormat="1" applyFont="1" applyFill="1" applyBorder="1" applyAlignment="1" applyProtection="1">
      <alignment horizontal="right" vertical="center"/>
      <protection locked="0"/>
    </xf>
    <xf numFmtId="191" fontId="3" fillId="3" borderId="7" xfId="6" applyNumberFormat="1" applyFont="1" applyFill="1" applyBorder="1" applyAlignment="1" applyProtection="1">
      <alignment horizontal="right" vertical="center"/>
    </xf>
    <xf numFmtId="190" fontId="3" fillId="3" borderId="5" xfId="6" applyNumberFormat="1" applyFont="1" applyFill="1" applyBorder="1" applyAlignment="1" applyProtection="1">
      <alignment horizontal="right" vertical="center"/>
    </xf>
    <xf numFmtId="190" fontId="3" fillId="3" borderId="7" xfId="6" applyNumberFormat="1" applyFont="1" applyFill="1" applyBorder="1" applyAlignment="1" applyProtection="1">
      <alignment horizontal="right" vertical="center"/>
    </xf>
    <xf numFmtId="185" fontId="3" fillId="3" borderId="22" xfId="7" applyNumberFormat="1" applyFont="1" applyFill="1" applyBorder="1" applyAlignment="1" applyProtection="1">
      <alignment horizontal="right" vertical="center"/>
      <protection locked="0"/>
    </xf>
    <xf numFmtId="185" fontId="3" fillId="3" borderId="23" xfId="7" applyNumberFormat="1" applyFont="1" applyFill="1" applyBorder="1" applyAlignment="1" applyProtection="1">
      <alignment horizontal="right" vertical="center"/>
      <protection locked="0"/>
    </xf>
    <xf numFmtId="191" fontId="3" fillId="3" borderId="22" xfId="6" applyNumberFormat="1" applyFont="1" applyFill="1" applyBorder="1" applyAlignment="1" applyProtection="1">
      <alignment horizontal="right" vertical="center"/>
    </xf>
    <xf numFmtId="191" fontId="3" fillId="3" borderId="37" xfId="6" applyNumberFormat="1" applyFont="1" applyFill="1" applyBorder="1" applyAlignment="1" applyProtection="1">
      <alignment horizontal="right" vertical="center"/>
    </xf>
    <xf numFmtId="192" fontId="3" fillId="3" borderId="38" xfId="7" applyNumberFormat="1" applyFont="1" applyFill="1" applyBorder="1" applyAlignment="1" applyProtection="1">
      <alignment horizontal="right" vertical="center"/>
      <protection locked="0"/>
    </xf>
    <xf numFmtId="192" fontId="3" fillId="3" borderId="23" xfId="7" applyNumberFormat="1" applyFont="1" applyFill="1" applyBorder="1" applyAlignment="1" applyProtection="1">
      <alignment horizontal="right" vertical="center"/>
      <protection locked="0"/>
    </xf>
    <xf numFmtId="0" fontId="2" fillId="0" borderId="50" xfId="6" applyFont="1" applyBorder="1" applyAlignment="1">
      <alignment horizontal="right"/>
    </xf>
    <xf numFmtId="0" fontId="2" fillId="0" borderId="35" xfId="6" applyFont="1" applyBorder="1" applyAlignment="1">
      <alignment horizontal="right"/>
    </xf>
    <xf numFmtId="0" fontId="2" fillId="0" borderId="33" xfId="6" quotePrefix="1" applyFont="1" applyBorder="1" applyAlignment="1">
      <alignment horizontal="right"/>
    </xf>
    <xf numFmtId="0" fontId="2" fillId="0" borderId="49" xfId="6" quotePrefix="1" applyFont="1" applyBorder="1" applyAlignment="1">
      <alignment horizontal="right"/>
    </xf>
    <xf numFmtId="0" fontId="2" fillId="0" borderId="50" xfId="6" quotePrefix="1" applyFont="1" applyBorder="1" applyAlignment="1">
      <alignment horizontal="right"/>
    </xf>
    <xf numFmtId="0" fontId="2" fillId="0" borderId="34" xfId="6" quotePrefix="1" applyFont="1" applyBorder="1" applyAlignment="1">
      <alignment horizontal="right"/>
    </xf>
    <xf numFmtId="0" fontId="2" fillId="0" borderId="51" xfId="6" applyFont="1" applyBorder="1" applyAlignment="1">
      <alignment horizontal="right"/>
    </xf>
    <xf numFmtId="0" fontId="2" fillId="0" borderId="20" xfId="6" applyFont="1" applyBorder="1" applyAlignment="1">
      <alignment horizontal="right"/>
    </xf>
    <xf numFmtId="0" fontId="2" fillId="0" borderId="19" xfId="6" quotePrefix="1" applyFont="1" applyBorder="1" applyAlignment="1">
      <alignment horizontal="right"/>
    </xf>
    <xf numFmtId="0" fontId="2" fillId="0" borderId="52" xfId="6" quotePrefix="1" applyFont="1" applyBorder="1" applyAlignment="1">
      <alignment horizontal="right"/>
    </xf>
    <xf numFmtId="185" fontId="3" fillId="3" borderId="38" xfId="7" applyNumberFormat="1" applyFont="1" applyFill="1" applyBorder="1" applyAlignment="1" applyProtection="1">
      <alignment horizontal="right" vertical="center"/>
      <protection locked="0"/>
    </xf>
    <xf numFmtId="190" fontId="3" fillId="3" borderId="22" xfId="6" applyNumberFormat="1" applyFont="1" applyFill="1" applyBorder="1" applyAlignment="1" applyProtection="1">
      <alignment horizontal="right" vertical="center"/>
    </xf>
    <xf numFmtId="190" fontId="3" fillId="3" borderId="23" xfId="6" applyNumberFormat="1" applyFont="1" applyFill="1" applyBorder="1" applyAlignment="1" applyProtection="1">
      <alignment horizontal="right" vertical="center"/>
    </xf>
    <xf numFmtId="0" fontId="2" fillId="0" borderId="42" xfId="6" applyFont="1" applyBorder="1" applyAlignment="1">
      <alignment horizontal="center" vertical="center" justifyLastLine="1"/>
    </xf>
    <xf numFmtId="0" fontId="2" fillId="0" borderId="40" xfId="6" applyFont="1" applyBorder="1" applyAlignment="1">
      <alignment horizontal="center" vertical="center" justifyLastLine="1"/>
    </xf>
    <xf numFmtId="0" fontId="2" fillId="0" borderId="45" xfId="6" quotePrefix="1" applyFont="1" applyBorder="1" applyAlignment="1">
      <alignment horizontal="center" vertical="center"/>
    </xf>
    <xf numFmtId="0" fontId="2" fillId="0" borderId="46" xfId="6" quotePrefix="1" applyFont="1" applyBorder="1" applyAlignment="1">
      <alignment horizontal="center" vertical="center"/>
    </xf>
    <xf numFmtId="0" fontId="2" fillId="0" borderId="47" xfId="6" applyFont="1" applyBorder="1" applyAlignment="1">
      <alignment horizontal="center" vertical="center" justifyLastLine="1"/>
    </xf>
    <xf numFmtId="0" fontId="2" fillId="0" borderId="48" xfId="6" applyFont="1" applyBorder="1" applyAlignment="1">
      <alignment horizontal="center" vertical="center" justifyLastLine="1"/>
    </xf>
    <xf numFmtId="0" fontId="3" fillId="0" borderId="33" xfId="6" applyFont="1" applyBorder="1" applyAlignment="1">
      <alignment horizontal="center"/>
    </xf>
    <xf numFmtId="0" fontId="3" fillId="0" borderId="49" xfId="6" applyFont="1" applyBorder="1" applyAlignment="1">
      <alignment horizontal="center"/>
    </xf>
    <xf numFmtId="0" fontId="2" fillId="0" borderId="49" xfId="6" applyFont="1" applyBorder="1" applyAlignment="1">
      <alignment horizontal="right"/>
    </xf>
    <xf numFmtId="188" fontId="21" fillId="0" borderId="38" xfId="6" applyNumberFormat="1" applyFont="1" applyBorder="1" applyAlignment="1">
      <alignment horizontal="center" vertical="top"/>
    </xf>
    <xf numFmtId="188" fontId="21" fillId="0" borderId="1" xfId="6" applyNumberFormat="1" applyFont="1" applyBorder="1" applyAlignment="1">
      <alignment horizontal="center" vertical="top"/>
    </xf>
    <xf numFmtId="188" fontId="21" fillId="0" borderId="37" xfId="6" applyNumberFormat="1" applyFont="1" applyBorder="1" applyAlignment="1">
      <alignment horizontal="center" vertical="top"/>
    </xf>
    <xf numFmtId="0" fontId="2" fillId="0" borderId="40" xfId="6" quotePrefix="1" applyFont="1" applyBorder="1" applyAlignment="1">
      <alignment horizontal="center" vertical="center"/>
    </xf>
    <xf numFmtId="0" fontId="2" fillId="0" borderId="41" xfId="6" quotePrefix="1" applyFont="1" applyBorder="1" applyAlignment="1">
      <alignment horizontal="center" vertical="center"/>
    </xf>
    <xf numFmtId="0" fontId="2" fillId="0" borderId="41" xfId="6" applyFont="1" applyBorder="1" applyAlignment="1">
      <alignment horizontal="center" vertical="center" justifyLastLine="1"/>
    </xf>
    <xf numFmtId="0" fontId="2" fillId="0" borderId="42" xfId="6" quotePrefix="1" applyFont="1" applyBorder="1" applyAlignment="1">
      <alignment horizontal="center" vertical="center"/>
    </xf>
    <xf numFmtId="0" fontId="2" fillId="0" borderId="42" xfId="6" applyFont="1" applyBorder="1" applyAlignment="1">
      <alignment horizontal="center" vertical="center"/>
    </xf>
    <xf numFmtId="0" fontId="2" fillId="0" borderId="41" xfId="6" applyFont="1" applyBorder="1" applyAlignment="1">
      <alignment horizontal="center" vertical="center"/>
    </xf>
    <xf numFmtId="0" fontId="2" fillId="0" borderId="43" xfId="6" applyFont="1" applyBorder="1" applyAlignment="1">
      <alignment horizontal="center" vertical="center"/>
    </xf>
    <xf numFmtId="0" fontId="2" fillId="0" borderId="44" xfId="6" quotePrefix="1" applyFont="1" applyBorder="1" applyAlignment="1">
      <alignment horizontal="center" vertical="center"/>
    </xf>
    <xf numFmtId="184" fontId="15" fillId="0" borderId="0" xfId="6" applyNumberFormat="1" applyFont="1" applyAlignment="1">
      <alignment horizontal="center" vertical="center"/>
    </xf>
    <xf numFmtId="186" fontId="19" fillId="0" borderId="29" xfId="6" quotePrefix="1" applyNumberFormat="1" applyFont="1" applyFill="1" applyBorder="1" applyAlignment="1">
      <alignment horizontal="right"/>
    </xf>
    <xf numFmtId="0" fontId="2" fillId="0" borderId="30" xfId="6" applyFont="1" applyBorder="1" applyAlignment="1">
      <alignment horizontal="center" vertical="center"/>
    </xf>
    <xf numFmtId="0" fontId="2" fillId="0" borderId="36" xfId="6" applyFont="1" applyBorder="1" applyAlignment="1">
      <alignment horizontal="center" vertical="center"/>
    </xf>
    <xf numFmtId="0" fontId="2" fillId="0" borderId="39" xfId="6" applyFont="1" applyBorder="1" applyAlignment="1">
      <alignment horizontal="center" vertical="center"/>
    </xf>
    <xf numFmtId="187" fontId="2" fillId="0" borderId="31" xfId="6" applyNumberFormat="1" applyFont="1" applyBorder="1" applyAlignment="1">
      <alignment horizontal="right" vertical="center"/>
    </xf>
    <xf numFmtId="188" fontId="2" fillId="0" borderId="31" xfId="6" applyNumberFormat="1" applyFont="1" applyBorder="1" applyAlignment="1">
      <alignment horizontal="left" vertical="center"/>
    </xf>
    <xf numFmtId="188" fontId="2" fillId="0" borderId="32" xfId="6" applyNumberFormat="1" applyFont="1" applyBorder="1" applyAlignment="1">
      <alignment horizontal="left" vertical="center"/>
    </xf>
    <xf numFmtId="189" fontId="20" fillId="0" borderId="33" xfId="6" applyNumberFormat="1" applyFont="1" applyBorder="1" applyAlignment="1">
      <alignment horizontal="center"/>
    </xf>
    <xf numFmtId="189" fontId="20" fillId="0" borderId="34" xfId="6" applyNumberFormat="1" applyFont="1" applyBorder="1" applyAlignment="1">
      <alignment horizontal="center"/>
    </xf>
    <xf numFmtId="189" fontId="20" fillId="0" borderId="35" xfId="6" applyNumberFormat="1" applyFont="1" applyBorder="1" applyAlignment="1">
      <alignment horizontal="center"/>
    </xf>
    <xf numFmtId="0" fontId="2" fillId="0" borderId="33" xfId="6" applyFont="1" applyBorder="1" applyAlignment="1">
      <alignment horizontal="center" vertical="center" justifyLastLine="1"/>
    </xf>
    <xf numFmtId="0" fontId="2" fillId="0" borderId="34" xfId="6" applyFont="1" applyBorder="1" applyAlignment="1">
      <alignment horizontal="center" vertical="center" justifyLastLine="1"/>
    </xf>
    <xf numFmtId="0" fontId="2" fillId="0" borderId="35" xfId="6" applyFont="1" applyBorder="1" applyAlignment="1">
      <alignment horizontal="center" vertical="center" justifyLastLine="1"/>
    </xf>
    <xf numFmtId="0" fontId="2" fillId="0" borderId="38" xfId="6" applyFont="1" applyBorder="1" applyAlignment="1">
      <alignment horizontal="center" vertical="center" justifyLastLine="1"/>
    </xf>
    <xf numFmtId="0" fontId="2" fillId="0" borderId="1" xfId="6" applyFont="1" applyBorder="1" applyAlignment="1">
      <alignment horizontal="center" vertical="center" justifyLastLine="1"/>
    </xf>
    <xf numFmtId="0" fontId="2" fillId="0" borderId="37" xfId="6" applyFont="1" applyBorder="1" applyAlignment="1">
      <alignment horizontal="center" vertical="center" justifyLastLine="1"/>
    </xf>
    <xf numFmtId="0" fontId="2" fillId="0" borderId="1" xfId="6" quotePrefix="1" applyFont="1" applyBorder="1" applyAlignment="1">
      <alignment horizontal="center" vertical="center" justifyLastLine="1"/>
    </xf>
    <xf numFmtId="0" fontId="2" fillId="0" borderId="23" xfId="6" quotePrefix="1" applyFont="1" applyBorder="1" applyAlignment="1">
      <alignment horizontal="center" vertical="center" justifyLastLine="1"/>
    </xf>
    <xf numFmtId="0" fontId="2" fillId="0" borderId="22" xfId="6" quotePrefix="1" applyFont="1" applyBorder="1" applyAlignment="1">
      <alignment horizontal="center" vertical="center" justifyLastLine="1"/>
    </xf>
    <xf numFmtId="0" fontId="2" fillId="0" borderId="37" xfId="6" quotePrefix="1" applyFont="1" applyBorder="1" applyAlignment="1">
      <alignment horizontal="center" vertical="center" justifyLastLine="1"/>
    </xf>
    <xf numFmtId="176" fontId="3" fillId="2" borderId="25" xfId="1" applyNumberFormat="1" applyFont="1" applyFill="1" applyBorder="1" applyAlignment="1">
      <alignment horizontal="center" vertical="center"/>
    </xf>
    <xf numFmtId="176" fontId="3" fillId="2" borderId="26" xfId="1" applyNumberFormat="1" applyFont="1" applyFill="1" applyBorder="1" applyAlignment="1">
      <alignment horizontal="center" vertical="center"/>
    </xf>
    <xf numFmtId="176" fontId="3" fillId="2" borderId="27" xfId="1" applyNumberFormat="1" applyFont="1" applyFill="1" applyBorder="1" applyAlignment="1">
      <alignment horizontal="center" vertical="center"/>
    </xf>
    <xf numFmtId="176" fontId="14" fillId="2" borderId="0" xfId="1" applyNumberFormat="1" applyFont="1" applyFill="1" applyAlignment="1">
      <alignment horizontal="center" vertical="center"/>
    </xf>
    <xf numFmtId="0" fontId="10" fillId="2" borderId="2" xfId="1" applyFont="1" applyFill="1" applyBorder="1" applyAlignment="1">
      <alignment vertical="center" wrapText="1"/>
    </xf>
    <xf numFmtId="0" fontId="10" fillId="2" borderId="3" xfId="1" applyFont="1" applyFill="1" applyBorder="1" applyAlignment="1">
      <alignment vertical="center"/>
    </xf>
    <xf numFmtId="0" fontId="10" fillId="2" borderId="4" xfId="1" applyFont="1" applyFill="1" applyBorder="1" applyAlignment="1">
      <alignment vertical="center"/>
    </xf>
    <xf numFmtId="0" fontId="10" fillId="2" borderId="8" xfId="1" applyFont="1" applyFill="1" applyBorder="1" applyAlignment="1">
      <alignment vertical="center"/>
    </xf>
    <xf numFmtId="0" fontId="10" fillId="2" borderId="9" xfId="1" applyFont="1" applyFill="1" applyBorder="1" applyAlignment="1">
      <alignment vertical="center"/>
    </xf>
    <xf numFmtId="0" fontId="10" fillId="2" borderId="10" xfId="1" applyFont="1" applyFill="1" applyBorder="1" applyAlignment="1">
      <alignment vertical="center"/>
    </xf>
    <xf numFmtId="0" fontId="10" fillId="2" borderId="12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0" fontId="10" fillId="2" borderId="14" xfId="1" applyFont="1" applyFill="1" applyBorder="1" applyAlignment="1">
      <alignment vertical="center"/>
    </xf>
    <xf numFmtId="0" fontId="3" fillId="2" borderId="17" xfId="1" applyFont="1" applyFill="1" applyBorder="1" applyAlignment="1">
      <alignment horizontal="center" vertical="distributed" textRotation="255" justifyLastLine="1"/>
    </xf>
    <xf numFmtId="0" fontId="3" fillId="2" borderId="18" xfId="1" applyFont="1" applyFill="1" applyBorder="1" applyAlignment="1">
      <alignment horizontal="center" vertical="distributed" textRotation="255" justifyLastLine="1"/>
    </xf>
    <xf numFmtId="0" fontId="3" fillId="2" borderId="19" xfId="1" applyFont="1" applyFill="1" applyBorder="1" applyAlignment="1">
      <alignment horizontal="center" vertical="distributed" textRotation="255" justifyLastLine="1"/>
    </xf>
    <xf numFmtId="0" fontId="3" fillId="2" borderId="20" xfId="1" applyFont="1" applyFill="1" applyBorder="1" applyAlignment="1">
      <alignment horizontal="center" vertical="distributed" textRotation="255" justifyLastLine="1"/>
    </xf>
    <xf numFmtId="0" fontId="3" fillId="2" borderId="22" xfId="1" applyFont="1" applyFill="1" applyBorder="1" applyAlignment="1">
      <alignment horizontal="center" vertical="distributed" textRotation="255" justifyLastLine="1"/>
    </xf>
    <xf numFmtId="0" fontId="3" fillId="2" borderId="23" xfId="1" applyFont="1" applyFill="1" applyBorder="1" applyAlignment="1">
      <alignment horizontal="center" vertical="distributed" textRotation="255" justifyLastLine="1"/>
    </xf>
    <xf numFmtId="176" fontId="3" fillId="2" borderId="17" xfId="1" applyNumberFormat="1" applyFont="1" applyFill="1" applyBorder="1" applyAlignment="1">
      <alignment horizontal="center" vertical="center" textRotation="255"/>
    </xf>
    <xf numFmtId="176" fontId="3" fillId="2" borderId="18" xfId="1" applyNumberFormat="1" applyFont="1" applyFill="1" applyBorder="1" applyAlignment="1">
      <alignment horizontal="center" vertical="center" textRotation="255"/>
    </xf>
    <xf numFmtId="176" fontId="3" fillId="2" borderId="19" xfId="1" applyNumberFormat="1" applyFont="1" applyFill="1" applyBorder="1" applyAlignment="1">
      <alignment horizontal="center" vertical="center" textRotation="255"/>
    </xf>
    <xf numFmtId="176" fontId="3" fillId="2" borderId="20" xfId="1" applyNumberFormat="1" applyFont="1" applyFill="1" applyBorder="1" applyAlignment="1">
      <alignment horizontal="center" vertical="center" textRotation="255"/>
    </xf>
    <xf numFmtId="181" fontId="3" fillId="2" borderId="11" xfId="1" applyNumberFormat="1" applyFont="1" applyFill="1" applyBorder="1" applyAlignment="1">
      <alignment horizontal="center" vertical="distributed" textRotation="255" justifyLastLine="1"/>
    </xf>
    <xf numFmtId="181" fontId="3" fillId="2" borderId="21" xfId="1" applyNumberFormat="1" applyFont="1" applyFill="1" applyBorder="1" applyAlignment="1">
      <alignment horizontal="center" vertical="distributed" textRotation="255" justifyLastLine="1"/>
    </xf>
    <xf numFmtId="181" fontId="3" fillId="2" borderId="15" xfId="1" applyNumberFormat="1" applyFont="1" applyFill="1" applyBorder="1" applyAlignment="1">
      <alignment horizontal="center" vertical="distributed" textRotation="255" justifyLastLine="1"/>
    </xf>
    <xf numFmtId="0" fontId="3" fillId="2" borderId="21" xfId="1" applyFont="1" applyFill="1" applyBorder="1" applyAlignment="1">
      <alignment horizontal="center" vertical="center" textRotation="255"/>
    </xf>
    <xf numFmtId="0" fontId="3" fillId="2" borderId="15" xfId="1" applyFont="1" applyFill="1" applyBorder="1" applyAlignment="1">
      <alignment horizontal="center" vertical="center" textRotation="255"/>
    </xf>
    <xf numFmtId="0" fontId="3" fillId="2" borderId="11" xfId="1" applyFont="1" applyFill="1" applyBorder="1" applyAlignment="1">
      <alignment horizontal="center" vertical="center" textRotation="255"/>
    </xf>
    <xf numFmtId="177" fontId="5" fillId="2" borderId="5" xfId="3" applyNumberFormat="1" applyFont="1" applyFill="1" applyBorder="1" applyAlignment="1">
      <alignment horizontal="center" vertical="center"/>
    </xf>
    <xf numFmtId="177" fontId="5" fillId="2" borderId="7" xfId="3" applyNumberFormat="1" applyFont="1" applyFill="1" applyBorder="1" applyAlignment="1">
      <alignment horizontal="center" vertical="center"/>
    </xf>
    <xf numFmtId="177" fontId="5" fillId="2" borderId="17" xfId="3" applyNumberFormat="1" applyFont="1" applyFill="1" applyBorder="1" applyAlignment="1">
      <alignment horizontal="center" vertical="center" shrinkToFit="1"/>
    </xf>
    <xf numFmtId="177" fontId="5" fillId="2" borderId="18" xfId="3" applyNumberFormat="1" applyFont="1" applyFill="1" applyBorder="1" applyAlignment="1">
      <alignment horizontal="center" vertical="center" shrinkToFit="1"/>
    </xf>
    <xf numFmtId="177" fontId="5" fillId="2" borderId="19" xfId="3" applyNumberFormat="1" applyFont="1" applyFill="1" applyBorder="1" applyAlignment="1">
      <alignment horizontal="center" vertical="center" shrinkToFit="1"/>
    </xf>
    <xf numFmtId="177" fontId="5" fillId="2" borderId="20" xfId="3" applyNumberFormat="1" applyFont="1" applyFill="1" applyBorder="1" applyAlignment="1">
      <alignment horizontal="center" vertical="center" shrinkToFit="1"/>
    </xf>
    <xf numFmtId="177" fontId="5" fillId="2" borderId="22" xfId="3" applyNumberFormat="1" applyFont="1" applyFill="1" applyBorder="1" applyAlignment="1">
      <alignment horizontal="center" vertical="center" shrinkToFit="1"/>
    </xf>
    <xf numFmtId="177" fontId="5" fillId="2" borderId="23" xfId="3" applyNumberFormat="1" applyFont="1" applyFill="1" applyBorder="1" applyAlignment="1">
      <alignment horizontal="center" vertical="center" shrinkToFit="1"/>
    </xf>
    <xf numFmtId="0" fontId="3" fillId="2" borderId="20" xfId="1" applyFont="1" applyFill="1" applyBorder="1" applyAlignment="1">
      <alignment horizontal="center" vertical="center" textRotation="255"/>
    </xf>
    <xf numFmtId="0" fontId="3" fillId="2" borderId="23" xfId="1" applyFont="1" applyFill="1" applyBorder="1" applyAlignment="1">
      <alignment horizontal="center" vertical="center" textRotation="255"/>
    </xf>
    <xf numFmtId="0" fontId="3" fillId="2" borderId="18" xfId="1" applyFont="1" applyFill="1" applyBorder="1" applyAlignment="1">
      <alignment horizontal="center" vertical="center" textRotation="255"/>
    </xf>
  </cellXfs>
  <cellStyles count="8">
    <cellStyle name="桁区切り 2" xfId="5" xr:uid="{D605B38D-5B5E-420A-89E3-764F16E86C35}"/>
    <cellStyle name="桁区切り 3" xfId="7" xr:uid="{6E957F84-6286-4261-A358-F0ADE430698B}"/>
    <cellStyle name="標準" xfId="0" builtinId="0"/>
    <cellStyle name="標準 2" xfId="2" xr:uid="{2D73B4C5-7CC6-4A36-8D97-E16CF2795287}"/>
    <cellStyle name="標準 3" xfId="4" xr:uid="{445325B3-EB5D-4689-B415-245516BB6DFA}"/>
    <cellStyle name="標準 4" xfId="6" xr:uid="{29F35CBD-4516-46CD-8E10-C2082351AF36}"/>
    <cellStyle name="標準_ktg" xfId="1" xr:uid="{4A360CE5-31F2-4C78-9453-284A23A595B8}"/>
    <cellStyle name="標準_Sheet3" xfId="3" xr:uid="{C422018F-48E9-4C25-9422-EB93232AB98D}"/>
  </cellStyles>
  <dxfs count="0"/>
  <tableStyles count="0" defaultTableStyle="TableStyleMedium2" defaultPivotStyle="PivotStyleLight16"/>
  <colors>
    <mruColors>
      <color rgb="FFFF00FF"/>
      <color rgb="FF0000FF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28575</xdr:colOff>
      <xdr:row>31</xdr:row>
      <xdr:rowOff>0</xdr:rowOff>
    </xdr:from>
    <xdr:to>
      <xdr:col>17</xdr:col>
      <xdr:colOff>104775</xdr:colOff>
      <xdr:row>32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435E283-AACB-40AB-B09B-3BF2D44BD64E}"/>
            </a:ext>
          </a:extLst>
        </xdr:cNvPr>
        <xdr:cNvSpPr txBox="1">
          <a:spLocks noChangeArrowheads="1"/>
        </xdr:cNvSpPr>
      </xdr:nvSpPr>
      <xdr:spPr bwMode="auto">
        <a:xfrm>
          <a:off x="5391150" y="10458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28575</xdr:colOff>
      <xdr:row>25</xdr:row>
      <xdr:rowOff>161925</xdr:rowOff>
    </xdr:from>
    <xdr:to>
      <xdr:col>17</xdr:col>
      <xdr:colOff>104775</xdr:colOff>
      <xdr:row>25</xdr:row>
      <xdr:rowOff>371475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B8CCA27-921E-4B76-8EB4-2012B95301DC}"/>
            </a:ext>
          </a:extLst>
        </xdr:cNvPr>
        <xdr:cNvSpPr txBox="1">
          <a:spLocks noChangeArrowheads="1"/>
        </xdr:cNvSpPr>
      </xdr:nvSpPr>
      <xdr:spPr bwMode="auto">
        <a:xfrm>
          <a:off x="5391150" y="812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28575</xdr:colOff>
      <xdr:row>25</xdr:row>
      <xdr:rowOff>161925</xdr:rowOff>
    </xdr:from>
    <xdr:to>
      <xdr:col>17</xdr:col>
      <xdr:colOff>104775</xdr:colOff>
      <xdr:row>25</xdr:row>
      <xdr:rowOff>371475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7675E71-73DD-4277-B382-95936C9B48A9}"/>
            </a:ext>
          </a:extLst>
        </xdr:cNvPr>
        <xdr:cNvSpPr txBox="1">
          <a:spLocks noChangeArrowheads="1"/>
        </xdr:cNvSpPr>
      </xdr:nvSpPr>
      <xdr:spPr bwMode="auto">
        <a:xfrm>
          <a:off x="5391150" y="812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21</xdr:col>
      <xdr:colOff>257175</xdr:colOff>
      <xdr:row>0</xdr:row>
      <xdr:rowOff>161925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80EB9A3-6BD9-46A7-B329-03D0458ED7FD}"/>
            </a:ext>
          </a:extLst>
        </xdr:cNvPr>
        <xdr:cNvSpPr txBox="1"/>
      </xdr:nvSpPr>
      <xdr:spPr>
        <a:xfrm>
          <a:off x="683895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333375</xdr:colOff>
      <xdr:row>51</xdr:row>
      <xdr:rowOff>76200</xdr:rowOff>
    </xdr:to>
    <xdr:pic>
      <xdr:nvPicPr>
        <xdr:cNvPr id="43009" name="Picture 1">
          <a:extLst>
            <a:ext uri="{FF2B5EF4-FFF2-40B4-BE49-F238E27FC236}">
              <a16:creationId xmlns:a16="http://schemas.microsoft.com/office/drawing/2014/main" id="{44D13361-15A4-45A9-A94A-A64D307D9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62975" cy="1222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333375</xdr:colOff>
      <xdr:row>51</xdr:row>
      <xdr:rowOff>133350</xdr:rowOff>
    </xdr:to>
    <xdr:pic>
      <xdr:nvPicPr>
        <xdr:cNvPr id="44033" name="Picture 1">
          <a:extLst>
            <a:ext uri="{FF2B5EF4-FFF2-40B4-BE49-F238E27FC236}">
              <a16:creationId xmlns:a16="http://schemas.microsoft.com/office/drawing/2014/main" id="{7162EE9B-8373-454D-86E3-8213EE64B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62975" cy="1227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333375</xdr:colOff>
      <xdr:row>51</xdr:row>
      <xdr:rowOff>76200</xdr:rowOff>
    </xdr:to>
    <xdr:pic>
      <xdr:nvPicPr>
        <xdr:cNvPr id="45057" name="Picture 1">
          <a:extLst>
            <a:ext uri="{FF2B5EF4-FFF2-40B4-BE49-F238E27FC236}">
              <a16:creationId xmlns:a16="http://schemas.microsoft.com/office/drawing/2014/main" id="{E82F0A85-863F-4B21-88E6-5CC005D00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62975" cy="1222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49</xdr:row>
      <xdr:rowOff>209550</xdr:rowOff>
    </xdr:to>
    <xdr:pic>
      <xdr:nvPicPr>
        <xdr:cNvPr id="36865" name="Picture 1">
          <a:extLst>
            <a:ext uri="{FF2B5EF4-FFF2-40B4-BE49-F238E27FC236}">
              <a16:creationId xmlns:a16="http://schemas.microsoft.com/office/drawing/2014/main" id="{3F377172-B02C-4CE0-B564-C33F3CBD2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58100" cy="1187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55</xdr:row>
      <xdr:rowOff>9525</xdr:rowOff>
    </xdr:to>
    <xdr:pic>
      <xdr:nvPicPr>
        <xdr:cNvPr id="37889" name="Picture 1">
          <a:extLst>
            <a:ext uri="{FF2B5EF4-FFF2-40B4-BE49-F238E27FC236}">
              <a16:creationId xmlns:a16="http://schemas.microsoft.com/office/drawing/2014/main" id="{D29CB08C-FB9D-4470-A15E-78E99E88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24850" cy="1310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95250</xdr:colOff>
      <xdr:row>56</xdr:row>
      <xdr:rowOff>47625</xdr:rowOff>
    </xdr:to>
    <xdr:pic>
      <xdr:nvPicPr>
        <xdr:cNvPr id="38913" name="Picture 1">
          <a:extLst>
            <a:ext uri="{FF2B5EF4-FFF2-40B4-BE49-F238E27FC236}">
              <a16:creationId xmlns:a16="http://schemas.microsoft.com/office/drawing/2014/main" id="{8328F885-8FF6-4792-9D23-C4BC00D5B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24850" cy="1338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95250</xdr:colOff>
      <xdr:row>54</xdr:row>
      <xdr:rowOff>209550</xdr:rowOff>
    </xdr:to>
    <xdr:pic>
      <xdr:nvPicPr>
        <xdr:cNvPr id="39937" name="Picture 1">
          <a:extLst>
            <a:ext uri="{FF2B5EF4-FFF2-40B4-BE49-F238E27FC236}">
              <a16:creationId xmlns:a16="http://schemas.microsoft.com/office/drawing/2014/main" id="{AC95755F-2B4B-49AF-BA75-9B55F288F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24850" cy="130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95250</xdr:colOff>
      <xdr:row>56</xdr:row>
      <xdr:rowOff>152400</xdr:rowOff>
    </xdr:to>
    <xdr:pic>
      <xdr:nvPicPr>
        <xdr:cNvPr id="40961" name="Picture 1">
          <a:extLst>
            <a:ext uri="{FF2B5EF4-FFF2-40B4-BE49-F238E27FC236}">
              <a16:creationId xmlns:a16="http://schemas.microsoft.com/office/drawing/2014/main" id="{75905984-0124-4202-932F-ED84645B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24850" cy="1348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57150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170A6B33-600E-48A6-97D9-EC4C76057A3A}"/>
            </a:ext>
          </a:extLst>
        </xdr:cNvPr>
        <xdr:cNvSpPr txBox="1">
          <a:spLocks noChangeArrowheads="1"/>
        </xdr:cNvSpPr>
      </xdr:nvSpPr>
      <xdr:spPr bwMode="auto">
        <a:xfrm>
          <a:off x="1752600" y="29146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8割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9割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5</xdr:col>
      <xdr:colOff>0</xdr:colOff>
      <xdr:row>43</xdr:row>
      <xdr:rowOff>219075</xdr:rowOff>
    </xdr:from>
    <xdr:to>
      <xdr:col>5</xdr:col>
      <xdr:colOff>0</xdr:colOff>
      <xdr:row>49</xdr:row>
      <xdr:rowOff>47625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5543302D-7764-4331-9DAD-F779DC93E1CF}"/>
            </a:ext>
          </a:extLst>
        </xdr:cNvPr>
        <xdr:cNvSpPr txBox="1">
          <a:spLocks noChangeArrowheads="1"/>
        </xdr:cNvSpPr>
      </xdr:nvSpPr>
      <xdr:spPr bwMode="auto">
        <a:xfrm>
          <a:off x="1752600" y="12392025"/>
          <a:ext cx="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8割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9割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57150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A93C3F41-AF4C-45F5-AB89-988DF4F5C0E7}"/>
            </a:ext>
          </a:extLst>
        </xdr:cNvPr>
        <xdr:cNvSpPr txBox="1">
          <a:spLocks noChangeArrowheads="1"/>
        </xdr:cNvSpPr>
      </xdr:nvSpPr>
      <xdr:spPr bwMode="auto">
        <a:xfrm>
          <a:off x="1752600" y="29146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8割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9割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5</xdr:col>
      <xdr:colOff>0</xdr:colOff>
      <xdr:row>43</xdr:row>
      <xdr:rowOff>219075</xdr:rowOff>
    </xdr:from>
    <xdr:to>
      <xdr:col>5</xdr:col>
      <xdr:colOff>0</xdr:colOff>
      <xdr:row>46</xdr:row>
      <xdr:rowOff>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F36C3300-EF23-4E51-9444-165259665D04}"/>
            </a:ext>
          </a:extLst>
        </xdr:cNvPr>
        <xdr:cNvSpPr txBox="1">
          <a:spLocks noChangeArrowheads="1"/>
        </xdr:cNvSpPr>
      </xdr:nvSpPr>
      <xdr:spPr bwMode="auto">
        <a:xfrm>
          <a:off x="1752600" y="12392025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8割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9割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333375</xdr:colOff>
      <xdr:row>51</xdr:row>
      <xdr:rowOff>104775</xdr:rowOff>
    </xdr:to>
    <xdr:pic>
      <xdr:nvPicPr>
        <xdr:cNvPr id="41985" name="Picture 1">
          <a:extLst>
            <a:ext uri="{FF2B5EF4-FFF2-40B4-BE49-F238E27FC236}">
              <a16:creationId xmlns:a16="http://schemas.microsoft.com/office/drawing/2014/main" id="{8BF21A6E-4441-4B96-A8F6-7CD857C08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62975" cy="1224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32113;&#35336;&#24773;&#22577;&#35506;/01_&#32113;&#35336;&#31649;&#29702;&#20418;/02_&#23450;&#20363;&#26989;&#21209;_&#26376;&#27425;/&#29702;&#20107;&#20250;&#36039;&#26009;&#20316;&#25104;/&#21454;&#32013;&#25903;&#25173;&#29366;&#27841;/2_&#20316;&#25104;/&#20445;&#38522;&#32773;&#12363;&#12425;&#12398;&#21454;&#32013;&#29366;&#27841;/0802&#29702;&#20107;&#20250;&#36039;&#260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出"/>
      <sheetName val="提出資料入力用"/>
      <sheetName val="データ反映用"/>
      <sheetName val="データ反映用（前月以前）"/>
    </sheetNames>
    <sheetDataSet>
      <sheetData sheetId="0"/>
      <sheetData sheetId="1">
        <row r="4">
          <cell r="S4">
            <v>46072</v>
          </cell>
        </row>
        <row r="9">
          <cell r="B9">
            <v>1</v>
          </cell>
          <cell r="D9">
            <v>5924.3383000000003</v>
          </cell>
          <cell r="F9">
            <v>1</v>
          </cell>
          <cell r="H9">
            <v>5924.3383000000003</v>
          </cell>
          <cell r="J9">
            <v>100</v>
          </cell>
          <cell r="L9">
            <v>0</v>
          </cell>
          <cell r="N9">
            <v>0</v>
          </cell>
          <cell r="P9">
            <v>0</v>
          </cell>
          <cell r="R9">
            <v>0</v>
          </cell>
          <cell r="T9">
            <v>0</v>
          </cell>
          <cell r="V9">
            <v>0</v>
          </cell>
          <cell r="X9">
            <v>0</v>
          </cell>
        </row>
        <row r="10">
          <cell r="B10">
            <v>1</v>
          </cell>
          <cell r="D10">
            <v>16.225200000000001</v>
          </cell>
          <cell r="F10">
            <v>1</v>
          </cell>
          <cell r="H10">
            <v>16.225200000000001</v>
          </cell>
          <cell r="J10">
            <v>100</v>
          </cell>
          <cell r="L10">
            <v>0</v>
          </cell>
          <cell r="N10">
            <v>0</v>
          </cell>
          <cell r="P10">
            <v>0</v>
          </cell>
          <cell r="R10">
            <v>0</v>
          </cell>
          <cell r="T10">
            <v>0</v>
          </cell>
          <cell r="V10">
            <v>0</v>
          </cell>
          <cell r="X10">
            <v>0</v>
          </cell>
        </row>
        <row r="11">
          <cell r="B11">
            <v>927</v>
          </cell>
          <cell r="D11">
            <v>1404.2077999999999</v>
          </cell>
          <cell r="F11">
            <v>903</v>
          </cell>
          <cell r="H11">
            <v>1400.4963</v>
          </cell>
          <cell r="J11">
            <v>99.7</v>
          </cell>
          <cell r="L11">
            <v>24</v>
          </cell>
          <cell r="N11">
            <v>3.7115</v>
          </cell>
          <cell r="P11">
            <v>0.3</v>
          </cell>
          <cell r="R11">
            <v>0</v>
          </cell>
          <cell r="T11">
            <v>0</v>
          </cell>
          <cell r="V11">
            <v>24</v>
          </cell>
          <cell r="X11">
            <v>3.7115</v>
          </cell>
        </row>
        <row r="12">
          <cell r="B12">
            <v>1394</v>
          </cell>
          <cell r="D12">
            <v>3776.4701</v>
          </cell>
          <cell r="F12">
            <v>1384</v>
          </cell>
          <cell r="H12">
            <v>3722.308</v>
          </cell>
          <cell r="J12">
            <v>98.6</v>
          </cell>
          <cell r="L12">
            <v>10</v>
          </cell>
          <cell r="N12">
            <v>54.162100000000002</v>
          </cell>
          <cell r="P12">
            <v>1.4</v>
          </cell>
          <cell r="R12">
            <v>0</v>
          </cell>
          <cell r="T12">
            <v>0</v>
          </cell>
          <cell r="V12">
            <v>10</v>
          </cell>
          <cell r="X12">
            <v>54.162100000000002</v>
          </cell>
        </row>
        <row r="13">
          <cell r="B13">
            <v>2323</v>
          </cell>
          <cell r="D13">
            <v>11121.241400000001</v>
          </cell>
          <cell r="F13">
            <v>2289</v>
          </cell>
          <cell r="H13">
            <v>11063.3678</v>
          </cell>
          <cell r="J13">
            <v>99.5</v>
          </cell>
          <cell r="L13">
            <v>34</v>
          </cell>
          <cell r="N13">
            <v>57.873600000000003</v>
          </cell>
          <cell r="P13">
            <v>0.5</v>
          </cell>
          <cell r="R13">
            <v>0</v>
          </cell>
          <cell r="T13">
            <v>0</v>
          </cell>
          <cell r="V13">
            <v>34</v>
          </cell>
          <cell r="X13">
            <v>57.873600000000003</v>
          </cell>
        </row>
        <row r="14">
          <cell r="B14">
            <v>11621</v>
          </cell>
          <cell r="D14">
            <v>2562.4717999999998</v>
          </cell>
          <cell r="F14">
            <v>11347</v>
          </cell>
          <cell r="H14">
            <v>2550.0364</v>
          </cell>
          <cell r="J14">
            <v>99.5</v>
          </cell>
          <cell r="L14">
            <v>274</v>
          </cell>
          <cell r="N14">
            <v>12.4354</v>
          </cell>
          <cell r="P14">
            <v>0.5</v>
          </cell>
          <cell r="R14">
            <v>3</v>
          </cell>
          <cell r="T14">
            <v>1.38E-2</v>
          </cell>
          <cell r="V14">
            <v>277</v>
          </cell>
          <cell r="X14">
            <v>12.449199999999999</v>
          </cell>
        </row>
        <row r="15">
          <cell r="B15">
            <v>13944</v>
          </cell>
          <cell r="D15">
            <v>13683.713299999999</v>
          </cell>
          <cell r="F15">
            <v>13636</v>
          </cell>
          <cell r="H15">
            <v>13613.404200000001</v>
          </cell>
          <cell r="J15">
            <v>99.5</v>
          </cell>
          <cell r="L15">
            <v>308</v>
          </cell>
          <cell r="N15">
            <v>70.309100000000001</v>
          </cell>
          <cell r="P15">
            <v>0.5</v>
          </cell>
          <cell r="R15">
            <v>3</v>
          </cell>
          <cell r="T15">
            <v>1.38E-2</v>
          </cell>
          <cell r="V15">
            <v>311</v>
          </cell>
          <cell r="X15">
            <v>70.322800000000001</v>
          </cell>
        </row>
        <row r="16">
          <cell r="AB16">
            <v>46072</v>
          </cell>
        </row>
        <row r="24">
          <cell r="B24">
            <v>3</v>
          </cell>
          <cell r="F24">
            <v>0</v>
          </cell>
          <cell r="N24">
            <v>1</v>
          </cell>
          <cell r="R24">
            <v>4</v>
          </cell>
          <cell r="V24">
            <v>1</v>
          </cell>
        </row>
        <row r="26">
          <cell r="B26">
            <v>3</v>
          </cell>
          <cell r="F26">
            <v>0</v>
          </cell>
          <cell r="J26">
            <v>3</v>
          </cell>
          <cell r="N26">
            <v>3</v>
          </cell>
          <cell r="R26">
            <v>6</v>
          </cell>
          <cell r="V26">
            <v>3</v>
          </cell>
        </row>
        <row r="28">
          <cell r="B28">
            <v>0.1</v>
          </cell>
          <cell r="F28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CB3EF-25D2-4094-BD12-6D5D6FE82B04}">
  <sheetPr>
    <pageSetUpPr fitToPage="1"/>
  </sheetPr>
  <dimension ref="A1:Z35"/>
  <sheetViews>
    <sheetView tabSelected="1" zoomScaleNormal="100" zoomScaleSheetLayoutView="100" workbookViewId="0"/>
  </sheetViews>
  <sheetFormatPr defaultRowHeight="13.5"/>
  <cols>
    <col min="1" max="1" width="8.375" style="77" customWidth="1"/>
    <col min="2" max="17" width="3.875" style="77" customWidth="1"/>
    <col min="18" max="21" width="4" style="77" customWidth="1"/>
    <col min="22" max="25" width="3.875" style="77" customWidth="1"/>
    <col min="26" max="26" width="3.625" style="77" customWidth="1"/>
    <col min="27" max="28" width="19.875" style="77" customWidth="1"/>
    <col min="29" max="16384" width="9" style="77"/>
  </cols>
  <sheetData>
    <row r="1" spans="1:26" ht="20.100000000000001" customHeight="1">
      <c r="W1" s="78"/>
    </row>
    <row r="2" spans="1:26" ht="20.100000000000001" customHeight="1">
      <c r="W2" s="78"/>
    </row>
    <row r="3" spans="1:26" ht="23.25" customHeight="1">
      <c r="A3" s="255">
        <f>EDATE([1]提出資料入力用!AB16,-2)</f>
        <v>46010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</row>
    <row r="4" spans="1:26" ht="21" customHeight="1"/>
    <row r="5" spans="1:26" ht="18" customHeight="1">
      <c r="A5" s="79" t="s">
        <v>68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26" ht="14.25" thickBot="1">
      <c r="N6" s="81"/>
      <c r="O6" s="81"/>
      <c r="R6" s="82"/>
      <c r="S6" s="256">
        <f>[1]提出資料入力用!S4</f>
        <v>46072</v>
      </c>
      <c r="T6" s="256"/>
      <c r="U6" s="256"/>
      <c r="V6" s="256"/>
      <c r="W6" s="256"/>
      <c r="X6" s="256"/>
      <c r="Y6" s="256"/>
      <c r="Z6" s="82"/>
    </row>
    <row r="7" spans="1:26" ht="27" customHeight="1">
      <c r="A7" s="257" t="s">
        <v>69</v>
      </c>
      <c r="B7" s="260">
        <f>EDATE([1]提出資料入力用!AB16,0)</f>
        <v>46072</v>
      </c>
      <c r="C7" s="260"/>
      <c r="D7" s="260"/>
      <c r="E7" s="260"/>
      <c r="F7" s="260"/>
      <c r="G7" s="260"/>
      <c r="H7" s="260"/>
      <c r="I7" s="260"/>
      <c r="J7" s="261">
        <f>EDATE([1]提出資料入力用!AB16,-2)</f>
        <v>46010</v>
      </c>
      <c r="K7" s="261"/>
      <c r="L7" s="261"/>
      <c r="M7" s="261"/>
      <c r="N7" s="261"/>
      <c r="O7" s="261"/>
      <c r="P7" s="261"/>
      <c r="Q7" s="262"/>
      <c r="R7" s="263">
        <f>EDATE([1]提出資料入力用!AB16,-1)</f>
        <v>46041</v>
      </c>
      <c r="S7" s="264"/>
      <c r="T7" s="264"/>
      <c r="U7" s="265"/>
      <c r="V7" s="266" t="s">
        <v>70</v>
      </c>
      <c r="W7" s="267"/>
      <c r="X7" s="267"/>
      <c r="Y7" s="268"/>
    </row>
    <row r="8" spans="1:26" ht="22.5" customHeight="1">
      <c r="A8" s="258"/>
      <c r="B8" s="272" t="s">
        <v>71</v>
      </c>
      <c r="C8" s="272"/>
      <c r="D8" s="272"/>
      <c r="E8" s="273"/>
      <c r="F8" s="274" t="s">
        <v>72</v>
      </c>
      <c r="G8" s="272"/>
      <c r="H8" s="272"/>
      <c r="I8" s="272"/>
      <c r="J8" s="272"/>
      <c r="K8" s="273"/>
      <c r="L8" s="274" t="s">
        <v>73</v>
      </c>
      <c r="M8" s="272"/>
      <c r="N8" s="272"/>
      <c r="O8" s="272"/>
      <c r="P8" s="272"/>
      <c r="Q8" s="275"/>
      <c r="R8" s="244">
        <f>EDATE([1]提出資料入力用!AB16,-3)</f>
        <v>45980</v>
      </c>
      <c r="S8" s="245"/>
      <c r="T8" s="245"/>
      <c r="U8" s="246"/>
      <c r="V8" s="269"/>
      <c r="W8" s="270"/>
      <c r="X8" s="270"/>
      <c r="Y8" s="271"/>
    </row>
    <row r="9" spans="1:26" ht="22.5" customHeight="1" thickBot="1">
      <c r="A9" s="259"/>
      <c r="B9" s="247" t="s">
        <v>74</v>
      </c>
      <c r="C9" s="248"/>
      <c r="D9" s="235" t="s">
        <v>75</v>
      </c>
      <c r="E9" s="249"/>
      <c r="F9" s="250" t="s">
        <v>74</v>
      </c>
      <c r="G9" s="248"/>
      <c r="H9" s="235" t="s">
        <v>75</v>
      </c>
      <c r="I9" s="249"/>
      <c r="J9" s="251" t="s">
        <v>76</v>
      </c>
      <c r="K9" s="252"/>
      <c r="L9" s="250" t="s">
        <v>74</v>
      </c>
      <c r="M9" s="248"/>
      <c r="N9" s="235" t="s">
        <v>75</v>
      </c>
      <c r="O9" s="249"/>
      <c r="P9" s="251" t="s">
        <v>77</v>
      </c>
      <c r="Q9" s="253"/>
      <c r="R9" s="254" t="s">
        <v>74</v>
      </c>
      <c r="S9" s="248"/>
      <c r="T9" s="235" t="s">
        <v>75</v>
      </c>
      <c r="U9" s="236"/>
      <c r="V9" s="237" t="s">
        <v>74</v>
      </c>
      <c r="W9" s="238"/>
      <c r="X9" s="239" t="s">
        <v>75</v>
      </c>
      <c r="Y9" s="240"/>
    </row>
    <row r="10" spans="1:26" ht="14.25" customHeight="1">
      <c r="A10" s="83"/>
      <c r="B10" s="241"/>
      <c r="C10" s="242"/>
      <c r="D10" s="226" t="s">
        <v>78</v>
      </c>
      <c r="E10" s="225"/>
      <c r="F10" s="222"/>
      <c r="G10" s="243"/>
      <c r="H10" s="226" t="s">
        <v>78</v>
      </c>
      <c r="I10" s="225"/>
      <c r="J10" s="222" t="s">
        <v>79</v>
      </c>
      <c r="K10" s="243"/>
      <c r="L10" s="222"/>
      <c r="M10" s="243"/>
      <c r="N10" s="226" t="s">
        <v>78</v>
      </c>
      <c r="O10" s="225"/>
      <c r="P10" s="222" t="s">
        <v>79</v>
      </c>
      <c r="Q10" s="223"/>
      <c r="R10" s="224"/>
      <c r="S10" s="225"/>
      <c r="T10" s="226" t="s">
        <v>78</v>
      </c>
      <c r="U10" s="227"/>
      <c r="V10" s="228"/>
      <c r="W10" s="229"/>
      <c r="X10" s="230" t="s">
        <v>78</v>
      </c>
      <c r="Y10" s="231"/>
    </row>
    <row r="11" spans="1:26" ht="29.25" customHeight="1">
      <c r="A11" s="84" t="s">
        <v>80</v>
      </c>
      <c r="B11" s="232">
        <f>[1]提出資料入力用!B9</f>
        <v>1</v>
      </c>
      <c r="C11" s="217"/>
      <c r="D11" s="216">
        <f>[1]提出資料入力用!D9</f>
        <v>5924.3383000000003</v>
      </c>
      <c r="E11" s="217"/>
      <c r="F11" s="216">
        <f>[1]提出資料入力用!F9</f>
        <v>1</v>
      </c>
      <c r="G11" s="217"/>
      <c r="H11" s="216">
        <f>[1]提出資料入力用!H9</f>
        <v>5924.3383000000003</v>
      </c>
      <c r="I11" s="217"/>
      <c r="J11" s="233">
        <f>[1]提出資料入力用!J9</f>
        <v>100</v>
      </c>
      <c r="K11" s="234"/>
      <c r="L11" s="216">
        <f>[1]提出資料入力用!L9</f>
        <v>0</v>
      </c>
      <c r="M11" s="217"/>
      <c r="N11" s="216">
        <f>[1]提出資料入力用!N9</f>
        <v>0</v>
      </c>
      <c r="O11" s="217"/>
      <c r="P11" s="218">
        <f>[1]提出資料入力用!P9</f>
        <v>0</v>
      </c>
      <c r="Q11" s="219"/>
      <c r="R11" s="220">
        <f>[1]提出資料入力用!R9</f>
        <v>0</v>
      </c>
      <c r="S11" s="221"/>
      <c r="T11" s="205">
        <f>[1]提出資料入力用!T9</f>
        <v>0</v>
      </c>
      <c r="U11" s="206"/>
      <c r="V11" s="220">
        <f>[1]提出資料入力用!V9</f>
        <v>0</v>
      </c>
      <c r="W11" s="221"/>
      <c r="X11" s="205">
        <f>[1]提出資料入力用!X9</f>
        <v>0</v>
      </c>
      <c r="Y11" s="206"/>
    </row>
    <row r="12" spans="1:26" ht="40.5" customHeight="1">
      <c r="A12" s="85" t="s">
        <v>81</v>
      </c>
      <c r="B12" s="212">
        <f>[1]提出資料入力用!B10</f>
        <v>1</v>
      </c>
      <c r="C12" s="209"/>
      <c r="D12" s="208">
        <f>[1]提出資料入力用!D10</f>
        <v>16.225200000000001</v>
      </c>
      <c r="E12" s="209"/>
      <c r="F12" s="208">
        <f>[1]提出資料入力用!F10</f>
        <v>1</v>
      </c>
      <c r="G12" s="209"/>
      <c r="H12" s="208">
        <f>[1]提出資料入力用!H10</f>
        <v>16.225200000000001</v>
      </c>
      <c r="I12" s="209"/>
      <c r="J12" s="214">
        <f>[1]提出資料入力用!J10</f>
        <v>100</v>
      </c>
      <c r="K12" s="215"/>
      <c r="L12" s="208">
        <f>[1]提出資料入力用!L10</f>
        <v>0</v>
      </c>
      <c r="M12" s="209"/>
      <c r="N12" s="208">
        <f>[1]提出資料入力用!N10</f>
        <v>0</v>
      </c>
      <c r="O12" s="209"/>
      <c r="P12" s="199">
        <f>[1]提出資料入力用!P10</f>
        <v>0</v>
      </c>
      <c r="Q12" s="200"/>
      <c r="R12" s="201">
        <f>[1]提出資料入力用!R10</f>
        <v>0</v>
      </c>
      <c r="S12" s="202"/>
      <c r="T12" s="203">
        <f>[1]提出資料入力用!T10</f>
        <v>0</v>
      </c>
      <c r="U12" s="204"/>
      <c r="V12" s="201">
        <f>[1]提出資料入力用!V10</f>
        <v>0</v>
      </c>
      <c r="W12" s="202"/>
      <c r="X12" s="205">
        <f>[1]提出資料入力用!X10</f>
        <v>0</v>
      </c>
      <c r="Y12" s="206"/>
    </row>
    <row r="13" spans="1:26" ht="40.5" customHeight="1">
      <c r="A13" s="85" t="s">
        <v>82</v>
      </c>
      <c r="B13" s="212">
        <f>[1]提出資料入力用!B11</f>
        <v>927</v>
      </c>
      <c r="C13" s="209"/>
      <c r="D13" s="208">
        <f>[1]提出資料入力用!D11</f>
        <v>1404.2077999999999</v>
      </c>
      <c r="E13" s="209"/>
      <c r="F13" s="208">
        <f>[1]提出資料入力用!F11</f>
        <v>903</v>
      </c>
      <c r="G13" s="209"/>
      <c r="H13" s="208">
        <f>[1]提出資料入力用!H11</f>
        <v>1400.4963</v>
      </c>
      <c r="I13" s="209"/>
      <c r="J13" s="199">
        <f>[1]提出資料入力用!J11</f>
        <v>99.7</v>
      </c>
      <c r="K13" s="213"/>
      <c r="L13" s="208">
        <f>[1]提出資料入力用!L11</f>
        <v>24</v>
      </c>
      <c r="M13" s="209"/>
      <c r="N13" s="208">
        <f>[1]提出資料入力用!N11</f>
        <v>3.7115</v>
      </c>
      <c r="O13" s="209"/>
      <c r="P13" s="199">
        <f>[1]提出資料入力用!P11</f>
        <v>0.3</v>
      </c>
      <c r="Q13" s="200"/>
      <c r="R13" s="201">
        <f>[1]提出資料入力用!R11</f>
        <v>0</v>
      </c>
      <c r="S13" s="202"/>
      <c r="T13" s="203">
        <f>[1]提出資料入力用!T11</f>
        <v>0</v>
      </c>
      <c r="U13" s="204"/>
      <c r="V13" s="201">
        <f>[1]提出資料入力用!V11</f>
        <v>24</v>
      </c>
      <c r="W13" s="202"/>
      <c r="X13" s="205">
        <f>[1]提出資料入力用!X11</f>
        <v>3.7115</v>
      </c>
      <c r="Y13" s="206"/>
    </row>
    <row r="14" spans="1:26" ht="40.5" customHeight="1" thickBot="1">
      <c r="A14" s="86" t="s">
        <v>83</v>
      </c>
      <c r="B14" s="207">
        <f>[1]提出資料入力用!B12</f>
        <v>1394</v>
      </c>
      <c r="C14" s="192"/>
      <c r="D14" s="191">
        <f>[1]提出資料入力用!D12</f>
        <v>3776.4701</v>
      </c>
      <c r="E14" s="192"/>
      <c r="F14" s="208">
        <f>[1]提出資料入力用!F12</f>
        <v>1384</v>
      </c>
      <c r="G14" s="209"/>
      <c r="H14" s="208">
        <f>[1]提出資料入力用!H12</f>
        <v>3722.308</v>
      </c>
      <c r="I14" s="209"/>
      <c r="J14" s="210">
        <f>[1]提出資料入力用!J12</f>
        <v>98.6</v>
      </c>
      <c r="K14" s="211"/>
      <c r="L14" s="191">
        <f>[1]提出資料入力用!L12</f>
        <v>10</v>
      </c>
      <c r="M14" s="192"/>
      <c r="N14" s="191">
        <f>[1]提出資料入力用!N12</f>
        <v>54.162100000000002</v>
      </c>
      <c r="O14" s="192"/>
      <c r="P14" s="193">
        <f>[1]提出資料入力用!P12</f>
        <v>1.4</v>
      </c>
      <c r="Q14" s="194"/>
      <c r="R14" s="195">
        <f>[1]提出資料入力用!R12</f>
        <v>0</v>
      </c>
      <c r="S14" s="196"/>
      <c r="T14" s="197">
        <f>[1]提出資料入力用!T12</f>
        <v>0</v>
      </c>
      <c r="U14" s="198"/>
      <c r="V14" s="195">
        <f>[1]提出資料入力用!V12</f>
        <v>10</v>
      </c>
      <c r="W14" s="196"/>
      <c r="X14" s="185">
        <f>[1]提出資料入力用!X12</f>
        <v>54.162100000000002</v>
      </c>
      <c r="Y14" s="186"/>
    </row>
    <row r="15" spans="1:26" ht="40.5" customHeight="1" thickBot="1">
      <c r="A15" s="87" t="s">
        <v>84</v>
      </c>
      <c r="B15" s="182">
        <f>[1]提出資料入力用!B13</f>
        <v>2323</v>
      </c>
      <c r="C15" s="176"/>
      <c r="D15" s="175">
        <f>[1]提出資料入力用!D13</f>
        <v>11121.241400000001</v>
      </c>
      <c r="E15" s="176"/>
      <c r="F15" s="175">
        <f>[1]提出資料入力用!F13</f>
        <v>2289</v>
      </c>
      <c r="G15" s="176"/>
      <c r="H15" s="175">
        <f>[1]提出資料入力用!H13</f>
        <v>11063.3678</v>
      </c>
      <c r="I15" s="176"/>
      <c r="J15" s="187">
        <f>[1]提出資料入力用!J13</f>
        <v>99.5</v>
      </c>
      <c r="K15" s="188"/>
      <c r="L15" s="175">
        <f>[1]提出資料入力用!L13</f>
        <v>34</v>
      </c>
      <c r="M15" s="176"/>
      <c r="N15" s="175">
        <f>[1]提出資料入力用!N13</f>
        <v>57.873600000000003</v>
      </c>
      <c r="O15" s="176"/>
      <c r="P15" s="189">
        <f>[1]提出資料入力用!P13</f>
        <v>0.5</v>
      </c>
      <c r="Q15" s="190"/>
      <c r="R15" s="179">
        <f>[1]提出資料入力用!R13</f>
        <v>0</v>
      </c>
      <c r="S15" s="180"/>
      <c r="T15" s="148">
        <f>[1]提出資料入力用!T13</f>
        <v>0</v>
      </c>
      <c r="U15" s="181"/>
      <c r="V15" s="179">
        <f>[1]提出資料入力用!V13</f>
        <v>34</v>
      </c>
      <c r="W15" s="181"/>
      <c r="X15" s="148">
        <f>[1]提出資料入力用!X13</f>
        <v>57.873600000000003</v>
      </c>
      <c r="Y15" s="149"/>
    </row>
    <row r="16" spans="1:26" ht="40.5" customHeight="1" thickBot="1">
      <c r="A16" s="88" t="s">
        <v>85</v>
      </c>
      <c r="B16" s="182">
        <f>[1]提出資料入力用!B14</f>
        <v>11621</v>
      </c>
      <c r="C16" s="176"/>
      <c r="D16" s="175">
        <f>[1]提出資料入力用!D14</f>
        <v>2562.4717999999998</v>
      </c>
      <c r="E16" s="176"/>
      <c r="F16" s="175">
        <f>[1]提出資料入力用!F14</f>
        <v>11347</v>
      </c>
      <c r="G16" s="176"/>
      <c r="H16" s="175">
        <f>[1]提出資料入力用!H14</f>
        <v>2550.0364</v>
      </c>
      <c r="I16" s="176"/>
      <c r="J16" s="183">
        <f>[1]提出資料入力用!J14</f>
        <v>99.5</v>
      </c>
      <c r="K16" s="184"/>
      <c r="L16" s="175">
        <f>[1]提出資料入力用!L14</f>
        <v>274</v>
      </c>
      <c r="M16" s="176"/>
      <c r="N16" s="175">
        <f>[1]提出資料入力用!N14</f>
        <v>12.4354</v>
      </c>
      <c r="O16" s="176"/>
      <c r="P16" s="177">
        <f>[1]提出資料入力用!P14</f>
        <v>0.5</v>
      </c>
      <c r="Q16" s="178"/>
      <c r="R16" s="179">
        <f>[1]提出資料入力用!R14</f>
        <v>3</v>
      </c>
      <c r="S16" s="180"/>
      <c r="T16" s="148">
        <f>[1]提出資料入力用!T14</f>
        <v>1.38E-2</v>
      </c>
      <c r="U16" s="181"/>
      <c r="V16" s="179">
        <f>[1]提出資料入力用!V14</f>
        <v>277</v>
      </c>
      <c r="W16" s="181"/>
      <c r="X16" s="148">
        <f>[1]提出資料入力用!X14</f>
        <v>12.449199999999999</v>
      </c>
      <c r="Y16" s="149"/>
    </row>
    <row r="17" spans="1:26" ht="40.5" customHeight="1" thickBot="1">
      <c r="A17" s="88" t="s">
        <v>86</v>
      </c>
      <c r="B17" s="182">
        <f>[1]提出資料入力用!B15</f>
        <v>13944</v>
      </c>
      <c r="C17" s="176"/>
      <c r="D17" s="175">
        <f>[1]提出資料入力用!D15</f>
        <v>13683.713299999999</v>
      </c>
      <c r="E17" s="176"/>
      <c r="F17" s="175">
        <f>[1]提出資料入力用!F15</f>
        <v>13636</v>
      </c>
      <c r="G17" s="176"/>
      <c r="H17" s="175">
        <f>[1]提出資料入力用!H15</f>
        <v>13613.404200000001</v>
      </c>
      <c r="I17" s="176"/>
      <c r="J17" s="183">
        <f>[1]提出資料入力用!J15</f>
        <v>99.5</v>
      </c>
      <c r="K17" s="184"/>
      <c r="L17" s="175">
        <f>[1]提出資料入力用!L15</f>
        <v>308</v>
      </c>
      <c r="M17" s="176"/>
      <c r="N17" s="175">
        <f>[1]提出資料入力用!N15</f>
        <v>70.309100000000001</v>
      </c>
      <c r="O17" s="176"/>
      <c r="P17" s="177">
        <f>[1]提出資料入力用!P15</f>
        <v>0.5</v>
      </c>
      <c r="Q17" s="178"/>
      <c r="R17" s="179">
        <f>[1]提出資料入力用!R15</f>
        <v>3</v>
      </c>
      <c r="S17" s="180"/>
      <c r="T17" s="148">
        <f>[1]提出資料入力用!T15</f>
        <v>1.38E-2</v>
      </c>
      <c r="U17" s="181"/>
      <c r="V17" s="179">
        <f>[1]提出資料入力用!V15</f>
        <v>311</v>
      </c>
      <c r="W17" s="181"/>
      <c r="X17" s="148">
        <f>[1]提出資料入力用!X15</f>
        <v>70.322800000000001</v>
      </c>
      <c r="Y17" s="149"/>
    </row>
    <row r="18" spans="1:26" ht="21" customHeight="1">
      <c r="A18" s="89" t="s">
        <v>87</v>
      </c>
      <c r="B18" s="90" t="s">
        <v>88</v>
      </c>
      <c r="C18" s="90"/>
      <c r="D18" s="90"/>
      <c r="E18" s="90"/>
      <c r="F18" s="90"/>
      <c r="G18" s="90"/>
      <c r="H18" s="90"/>
      <c r="I18" s="90"/>
      <c r="J18" s="91"/>
      <c r="K18" s="91"/>
      <c r="L18" s="90"/>
      <c r="M18" s="90"/>
      <c r="N18" s="90"/>
      <c r="O18" s="90"/>
      <c r="P18" s="91"/>
      <c r="Q18" s="91"/>
      <c r="R18" s="92"/>
      <c r="S18" s="92"/>
      <c r="T18" s="92"/>
      <c r="U18" s="92"/>
      <c r="V18" s="92"/>
      <c r="W18" s="92"/>
      <c r="X18" s="92"/>
      <c r="Y18" s="92"/>
      <c r="Z18" s="92"/>
    </row>
    <row r="19" spans="1:26" ht="21" customHeight="1">
      <c r="B19" s="93"/>
      <c r="C19" s="94"/>
      <c r="D19" s="90"/>
      <c r="E19" s="90"/>
      <c r="F19" s="90"/>
      <c r="G19" s="90"/>
      <c r="H19" s="95"/>
      <c r="I19" s="90"/>
      <c r="J19" s="91"/>
      <c r="K19" s="91"/>
      <c r="L19" s="90"/>
      <c r="M19" s="90"/>
      <c r="N19" s="90"/>
      <c r="O19" s="90"/>
      <c r="P19" s="91"/>
      <c r="Q19" s="91"/>
      <c r="R19" s="92"/>
      <c r="S19" s="92"/>
      <c r="T19" s="92"/>
      <c r="U19" s="92"/>
      <c r="V19" s="92"/>
      <c r="W19" s="92"/>
      <c r="X19" s="92"/>
      <c r="Y19" s="92"/>
      <c r="Z19" s="92"/>
    </row>
    <row r="20" spans="1:26">
      <c r="A20" s="96" t="s">
        <v>89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</row>
    <row r="21" spans="1:26" ht="23.25" customHeight="1">
      <c r="A21" s="97" t="s">
        <v>90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</row>
    <row r="22" spans="1:26" ht="17.25" customHeight="1" thickBot="1"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U22" s="150">
        <f>EDATE([1]提出資料入力用!AB16,-1)</f>
        <v>46041</v>
      </c>
      <c r="V22" s="150"/>
      <c r="W22" s="150"/>
      <c r="X22" s="150"/>
      <c r="Y22" s="150"/>
    </row>
    <row r="23" spans="1:26" ht="14.25" customHeight="1">
      <c r="A23" s="151"/>
      <c r="B23" s="154">
        <f>EDATE([1]提出資料入力用!AB16,-1)</f>
        <v>46041</v>
      </c>
      <c r="C23" s="155"/>
      <c r="D23" s="155"/>
      <c r="E23" s="155"/>
      <c r="F23" s="155"/>
      <c r="G23" s="155"/>
      <c r="H23" s="155"/>
      <c r="I23" s="156"/>
      <c r="J23" s="157">
        <f>EDATE([1]提出資料入力用!AB16,-2)</f>
        <v>46010</v>
      </c>
      <c r="K23" s="158"/>
      <c r="L23" s="158"/>
      <c r="M23" s="158"/>
      <c r="N23" s="158"/>
      <c r="O23" s="158"/>
      <c r="P23" s="158"/>
      <c r="Q23" s="159"/>
      <c r="R23" s="160" t="s">
        <v>91</v>
      </c>
      <c r="S23" s="161"/>
      <c r="T23" s="161"/>
      <c r="U23" s="161"/>
      <c r="V23" s="161"/>
      <c r="W23" s="161"/>
      <c r="X23" s="161"/>
      <c r="Y23" s="162"/>
    </row>
    <row r="24" spans="1:26" ht="14.25" customHeight="1">
      <c r="A24" s="152"/>
      <c r="B24" s="166">
        <f>EDATE([1]提出資料入力用!AB16,-3)</f>
        <v>45980</v>
      </c>
      <c r="C24" s="167"/>
      <c r="D24" s="167"/>
      <c r="E24" s="167"/>
      <c r="F24" s="167"/>
      <c r="G24" s="167"/>
      <c r="H24" s="167"/>
      <c r="I24" s="168"/>
      <c r="J24" s="169">
        <f>EDATE([1]提出資料入力用!AB16,-4)</f>
        <v>45949</v>
      </c>
      <c r="K24" s="170"/>
      <c r="L24" s="170"/>
      <c r="M24" s="170"/>
      <c r="N24" s="170"/>
      <c r="O24" s="170"/>
      <c r="P24" s="170"/>
      <c r="Q24" s="171"/>
      <c r="R24" s="163"/>
      <c r="S24" s="164"/>
      <c r="T24" s="164"/>
      <c r="U24" s="164"/>
      <c r="V24" s="164"/>
      <c r="W24" s="164"/>
      <c r="X24" s="164"/>
      <c r="Y24" s="165"/>
    </row>
    <row r="25" spans="1:26" ht="28.5" customHeight="1" thickBot="1">
      <c r="A25" s="153"/>
      <c r="B25" s="172" t="s">
        <v>92</v>
      </c>
      <c r="C25" s="173"/>
      <c r="D25" s="173"/>
      <c r="E25" s="174"/>
      <c r="F25" s="134" t="s">
        <v>93</v>
      </c>
      <c r="G25" s="134"/>
      <c r="H25" s="134"/>
      <c r="I25" s="135"/>
      <c r="J25" s="133" t="s">
        <v>94</v>
      </c>
      <c r="K25" s="134"/>
      <c r="L25" s="134"/>
      <c r="M25" s="134"/>
      <c r="N25" s="134" t="s">
        <v>95</v>
      </c>
      <c r="O25" s="134"/>
      <c r="P25" s="134"/>
      <c r="Q25" s="135"/>
      <c r="R25" s="136" t="s">
        <v>96</v>
      </c>
      <c r="S25" s="137"/>
      <c r="T25" s="137"/>
      <c r="U25" s="137"/>
      <c r="V25" s="137" t="s">
        <v>97</v>
      </c>
      <c r="W25" s="137"/>
      <c r="X25" s="137"/>
      <c r="Y25" s="138"/>
    </row>
    <row r="26" spans="1:26" ht="58.5" customHeight="1">
      <c r="A26" s="98" t="s">
        <v>98</v>
      </c>
      <c r="B26" s="139">
        <f>[1]提出資料入力用!B24</f>
        <v>3</v>
      </c>
      <c r="C26" s="140"/>
      <c r="D26" s="140"/>
      <c r="E26" s="141"/>
      <c r="F26" s="119">
        <f>[1]提出資料入力用!F24</f>
        <v>0</v>
      </c>
      <c r="G26" s="119"/>
      <c r="H26" s="119"/>
      <c r="I26" s="121"/>
      <c r="J26" s="142">
        <v>1</v>
      </c>
      <c r="K26" s="142"/>
      <c r="L26" s="142"/>
      <c r="M26" s="143"/>
      <c r="N26" s="123">
        <f>[1]提出資料入力用!N24</f>
        <v>1</v>
      </c>
      <c r="O26" s="123"/>
      <c r="P26" s="123"/>
      <c r="Q26" s="124"/>
      <c r="R26" s="144">
        <f>[1]提出資料入力用!R24</f>
        <v>4</v>
      </c>
      <c r="S26" s="145"/>
      <c r="T26" s="145"/>
      <c r="U26" s="145"/>
      <c r="V26" s="126">
        <f>[1]提出資料入力用!V24</f>
        <v>1</v>
      </c>
      <c r="W26" s="146"/>
      <c r="X26" s="146"/>
      <c r="Y26" s="147"/>
    </row>
    <row r="27" spans="1:26" ht="15" customHeight="1">
      <c r="A27" s="109" t="s">
        <v>99</v>
      </c>
      <c r="B27" s="128" t="s">
        <v>78</v>
      </c>
      <c r="C27" s="116"/>
      <c r="D27" s="116"/>
      <c r="E27" s="129"/>
      <c r="F27" s="130" t="s">
        <v>78</v>
      </c>
      <c r="G27" s="130"/>
      <c r="H27" s="130"/>
      <c r="I27" s="131"/>
      <c r="J27" s="116" t="s">
        <v>78</v>
      </c>
      <c r="K27" s="116"/>
      <c r="L27" s="116"/>
      <c r="M27" s="116"/>
      <c r="N27" s="132" t="s">
        <v>78</v>
      </c>
      <c r="O27" s="116"/>
      <c r="P27" s="116"/>
      <c r="Q27" s="117"/>
      <c r="R27" s="128" t="s">
        <v>78</v>
      </c>
      <c r="S27" s="116"/>
      <c r="T27" s="116"/>
      <c r="U27" s="129"/>
      <c r="V27" s="116" t="s">
        <v>78</v>
      </c>
      <c r="W27" s="116"/>
      <c r="X27" s="116"/>
      <c r="Y27" s="117"/>
    </row>
    <row r="28" spans="1:26" ht="43.5" customHeight="1">
      <c r="A28" s="127"/>
      <c r="B28" s="118">
        <f>[1]提出資料入力用!B26</f>
        <v>3</v>
      </c>
      <c r="C28" s="119"/>
      <c r="D28" s="119"/>
      <c r="E28" s="120"/>
      <c r="F28" s="119">
        <f>[1]提出資料入力用!F26</f>
        <v>0</v>
      </c>
      <c r="G28" s="119"/>
      <c r="H28" s="119"/>
      <c r="I28" s="121"/>
      <c r="J28" s="119">
        <f>[1]提出資料入力用!J26</f>
        <v>3</v>
      </c>
      <c r="K28" s="119"/>
      <c r="L28" s="119"/>
      <c r="M28" s="119"/>
      <c r="N28" s="122">
        <f>[1]提出資料入力用!N26</f>
        <v>3</v>
      </c>
      <c r="O28" s="123"/>
      <c r="P28" s="123"/>
      <c r="Q28" s="124"/>
      <c r="R28" s="125">
        <f>[1]提出資料入力用!R26</f>
        <v>6</v>
      </c>
      <c r="S28" s="123"/>
      <c r="T28" s="123"/>
      <c r="U28" s="126"/>
      <c r="V28" s="123">
        <f>[1]提出資料入力用!V26</f>
        <v>3</v>
      </c>
      <c r="W28" s="123"/>
      <c r="X28" s="123"/>
      <c r="Y28" s="124"/>
    </row>
    <row r="29" spans="1:26" ht="14.25" customHeight="1">
      <c r="A29" s="109" t="s">
        <v>100</v>
      </c>
      <c r="B29" s="111" t="s">
        <v>79</v>
      </c>
      <c r="C29" s="112"/>
      <c r="D29" s="112"/>
      <c r="E29" s="112"/>
      <c r="F29" s="113" t="s">
        <v>79</v>
      </c>
      <c r="G29" s="114"/>
      <c r="H29" s="114"/>
      <c r="I29" s="115"/>
      <c r="J29" s="100"/>
      <c r="K29" s="100"/>
      <c r="L29" s="100"/>
      <c r="M29" s="100"/>
      <c r="N29" s="99"/>
      <c r="O29" s="100"/>
      <c r="P29" s="100"/>
      <c r="Q29" s="101"/>
      <c r="R29" s="100"/>
      <c r="S29" s="100"/>
      <c r="T29" s="100"/>
      <c r="U29" s="100"/>
      <c r="V29" s="99"/>
      <c r="W29" s="100"/>
      <c r="X29" s="100"/>
      <c r="Y29" s="101"/>
    </row>
    <row r="30" spans="1:26" ht="44.25" customHeight="1" thickBot="1">
      <c r="A30" s="110"/>
      <c r="B30" s="102">
        <f>[1]提出資料入力用!B28</f>
        <v>0.1</v>
      </c>
      <c r="C30" s="103"/>
      <c r="D30" s="103"/>
      <c r="E30" s="103"/>
      <c r="F30" s="104">
        <f>[1]提出資料入力用!F28</f>
        <v>0</v>
      </c>
      <c r="G30" s="103"/>
      <c r="H30" s="103"/>
      <c r="I30" s="105"/>
      <c r="J30" s="106" t="s">
        <v>101</v>
      </c>
      <c r="K30" s="106"/>
      <c r="L30" s="106"/>
      <c r="M30" s="106"/>
      <c r="N30" s="107" t="s">
        <v>101</v>
      </c>
      <c r="O30" s="106"/>
      <c r="P30" s="106"/>
      <c r="Q30" s="108"/>
      <c r="R30" s="106" t="s">
        <v>101</v>
      </c>
      <c r="S30" s="106"/>
      <c r="T30" s="106"/>
      <c r="U30" s="106"/>
      <c r="V30" s="107" t="s">
        <v>101</v>
      </c>
      <c r="W30" s="106"/>
      <c r="X30" s="106"/>
      <c r="Y30" s="108"/>
    </row>
    <row r="31" spans="1:26" ht="21" customHeight="1">
      <c r="A31" s="89" t="s">
        <v>87</v>
      </c>
      <c r="B31" s="90" t="s">
        <v>102</v>
      </c>
      <c r="C31" s="90"/>
    </row>
    <row r="32" spans="1:26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</row>
    <row r="33" spans="1:14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</row>
    <row r="34" spans="1:14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</row>
    <row r="35" spans="1:14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</row>
  </sheetData>
  <mergeCells count="164">
    <mergeCell ref="A3:Y3"/>
    <mergeCell ref="S6:Y6"/>
    <mergeCell ref="A7:A9"/>
    <mergeCell ref="B7:I7"/>
    <mergeCell ref="J7:Q7"/>
    <mergeCell ref="R7:U7"/>
    <mergeCell ref="V7:Y8"/>
    <mergeCell ref="B8:E8"/>
    <mergeCell ref="F8:K8"/>
    <mergeCell ref="L8:Q8"/>
    <mergeCell ref="R8:U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B11:C11"/>
    <mergeCell ref="D11:E11"/>
    <mergeCell ref="F11:G11"/>
    <mergeCell ref="H11:I11"/>
    <mergeCell ref="J11:K11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T12:U12"/>
    <mergeCell ref="V12:W12"/>
    <mergeCell ref="X12:Y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B14:C14"/>
    <mergeCell ref="D14:E14"/>
    <mergeCell ref="F14:G14"/>
    <mergeCell ref="H14:I14"/>
    <mergeCell ref="J14:K14"/>
    <mergeCell ref="X14:Y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L14:M14"/>
    <mergeCell ref="N14:O14"/>
    <mergeCell ref="P14:Q14"/>
    <mergeCell ref="R14:S14"/>
    <mergeCell ref="T14:U14"/>
    <mergeCell ref="V14:W14"/>
    <mergeCell ref="T15:U15"/>
    <mergeCell ref="V15:W15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B17:C17"/>
    <mergeCell ref="D17:E17"/>
    <mergeCell ref="F17:G17"/>
    <mergeCell ref="H17:I17"/>
    <mergeCell ref="J17:K17"/>
    <mergeCell ref="X17:Y17"/>
    <mergeCell ref="U22:Y22"/>
    <mergeCell ref="A23:A25"/>
    <mergeCell ref="B23:I23"/>
    <mergeCell ref="J23:Q23"/>
    <mergeCell ref="R23:Y24"/>
    <mergeCell ref="B24:I24"/>
    <mergeCell ref="J24:Q24"/>
    <mergeCell ref="B25:E25"/>
    <mergeCell ref="F25:I25"/>
    <mergeCell ref="L17:M17"/>
    <mergeCell ref="N17:O17"/>
    <mergeCell ref="P17:Q17"/>
    <mergeCell ref="R17:S17"/>
    <mergeCell ref="T17:U17"/>
    <mergeCell ref="V17:W17"/>
    <mergeCell ref="J25:M25"/>
    <mergeCell ref="N25:Q25"/>
    <mergeCell ref="R25:U25"/>
    <mergeCell ref="V25:Y25"/>
    <mergeCell ref="B26:E26"/>
    <mergeCell ref="F26:I26"/>
    <mergeCell ref="J26:M26"/>
    <mergeCell ref="N26:Q26"/>
    <mergeCell ref="R26:U26"/>
    <mergeCell ref="V26:Y26"/>
    <mergeCell ref="V27:Y27"/>
    <mergeCell ref="B28:E28"/>
    <mergeCell ref="F28:I28"/>
    <mergeCell ref="J28:M28"/>
    <mergeCell ref="N28:Q28"/>
    <mergeCell ref="R28:U28"/>
    <mergeCell ref="V28:Y28"/>
    <mergeCell ref="A27:A28"/>
    <mergeCell ref="B27:E27"/>
    <mergeCell ref="F27:I27"/>
    <mergeCell ref="J27:M27"/>
    <mergeCell ref="N27:Q27"/>
    <mergeCell ref="R27:U27"/>
    <mergeCell ref="V29:Y29"/>
    <mergeCell ref="B30:E30"/>
    <mergeCell ref="F30:I30"/>
    <mergeCell ref="J30:M30"/>
    <mergeCell ref="N30:Q30"/>
    <mergeCell ref="R30:U30"/>
    <mergeCell ref="V30:Y30"/>
    <mergeCell ref="A29:A30"/>
    <mergeCell ref="B29:E29"/>
    <mergeCell ref="F29:I29"/>
    <mergeCell ref="J29:M29"/>
    <mergeCell ref="N29:Q29"/>
    <mergeCell ref="R29:U29"/>
  </mergeCells>
  <phoneticPr fontId="1"/>
  <pageMargins left="0.27559055118110237" right="0.19685039370078741" top="0.19685039370078741" bottom="0.78740157480314965" header="0" footer="0.39370078740157483"/>
  <pageSetup paperSize="9" scale="99" orientation="portrait" horizontalDpi="1200" verticalDpi="1200" r:id="rId1"/>
  <headerFooter alignWithMargins="0">
    <oddFooter>&amp;C&amp;"ＭＳ Ｐゴシック,標準"- 1 -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4679D-5F7E-4EED-B983-20C6D646C273}">
  <dimension ref="A1"/>
  <sheetViews>
    <sheetView zoomScaleNormal="100" workbookViewId="0"/>
  </sheetViews>
  <sheetFormatPr defaultRowHeight="18.75"/>
  <cols>
    <col min="1" max="16384" width="9" style="1"/>
  </cols>
  <sheetData/>
  <phoneticPr fontId="1"/>
  <pageMargins left="0.23622047244094491" right="0.23622047244094491" top="0.35433070866141736" bottom="0" header="0.31496062992125984" footer="0.19685039370078741"/>
  <pageSetup paperSize="9" scale="78" orientation="portrait" r:id="rId1"/>
  <headerFooter>
    <oddFooter>&amp;C&amp;"ＭＳ Ｐゴシック,標準"&amp;14－ &amp;P －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7AC7B-A100-457C-8B9B-73859FA2A6CF}">
  <dimension ref="A1"/>
  <sheetViews>
    <sheetView zoomScaleNormal="100" workbookViewId="0"/>
  </sheetViews>
  <sheetFormatPr defaultRowHeight="18.75"/>
  <cols>
    <col min="1" max="16384" width="9" style="1"/>
  </cols>
  <sheetData/>
  <phoneticPr fontId="1"/>
  <pageMargins left="0.23622047244094491" right="0.23622047244094491" top="0.35433070866141736" bottom="0" header="0.31496062992125984" footer="0.19685039370078741"/>
  <pageSetup paperSize="9" scale="78" orientation="portrait" r:id="rId1"/>
  <headerFooter>
    <oddFooter>&amp;C&amp;"ＭＳ Ｐゴシック,標準"&amp;14－ &amp;P －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DC628-AC25-4636-8975-5856EB08521F}">
  <dimension ref="A1"/>
  <sheetViews>
    <sheetView zoomScaleNormal="100" workbookViewId="0"/>
  </sheetViews>
  <sheetFormatPr defaultRowHeight="18.75"/>
  <cols>
    <col min="1" max="16384" width="9" style="1"/>
  </cols>
  <sheetData/>
  <phoneticPr fontId="1"/>
  <pageMargins left="0.23622047244094491" right="0.23622047244094491" top="0.35433070866141736" bottom="0" header="0.31496062992125984" footer="0.19685039370078741"/>
  <pageSetup paperSize="9" scale="78" orientation="portrait" r:id="rId1"/>
  <headerFooter>
    <oddFooter>&amp;C&amp;"ＭＳ Ｐゴシック,標準"&amp;14－ &amp;P 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3F124-5DDE-4A82-85E2-652DD6061A42}">
  <dimension ref="A1"/>
  <sheetViews>
    <sheetView zoomScaleNormal="100" workbookViewId="0"/>
  </sheetViews>
  <sheetFormatPr defaultRowHeight="18.75"/>
  <cols>
    <col min="1" max="11" width="9.125" style="1" customWidth="1"/>
    <col min="12" max="16384" width="9" style="1"/>
  </cols>
  <sheetData/>
  <phoneticPr fontId="1"/>
  <pageMargins left="0.47244094488188981" right="0.47244094488188981" top="0.35433070866141736" bottom="0" header="0.31496062992125984" footer="0.19685039370078741"/>
  <pageSetup paperSize="9" scale="85" orientation="portrait" r:id="rId1"/>
  <headerFooter>
    <oddFooter>&amp;C&amp;"ＭＳ Ｐゴシック,標準"&amp;12－ &amp;P －</oddFooter>
  </headerFooter>
  <colBreaks count="1" manualBreakCount="1">
    <brk id="11" max="5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063E0-B44A-49ED-82BC-7835FF862526}">
  <dimension ref="A1"/>
  <sheetViews>
    <sheetView zoomScaleNormal="100" workbookViewId="0"/>
  </sheetViews>
  <sheetFormatPr defaultRowHeight="18.75"/>
  <cols>
    <col min="1" max="9" width="12.125" style="1" customWidth="1"/>
    <col min="10" max="16384" width="9" style="1"/>
  </cols>
  <sheetData/>
  <phoneticPr fontId="1"/>
  <pageMargins left="0.55118110236220474" right="0.55118110236220474" top="0.35433070866141736" bottom="0" header="0.31496062992125984" footer="0.19685039370078741"/>
  <pageSetup paperSize="9" scale="77" orientation="portrait" r:id="rId1"/>
  <headerFooter>
    <oddFooter>&amp;C&amp;"ＭＳ Ｐゴシック,標準"&amp;12－ &amp;P －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4506C-11A3-4A3A-9C08-51452B5EC2EB}">
  <dimension ref="A1"/>
  <sheetViews>
    <sheetView zoomScaleNormal="100" workbookViewId="0"/>
  </sheetViews>
  <sheetFormatPr defaultRowHeight="18.75"/>
  <cols>
    <col min="1" max="16384" width="9" style="1"/>
  </cols>
  <sheetData/>
  <phoneticPr fontId="1"/>
  <pageMargins left="0.59055118110236227" right="0.59055118110236227" top="0.35433070866141736" bottom="0" header="0.31496062992125984" footer="0.19685039370078741"/>
  <pageSetup paperSize="9" scale="76" orientation="portrait" r:id="rId1"/>
  <headerFooter>
    <oddFooter>&amp;C&amp;"ＭＳ Ｐゴシック,標準"&amp;12－ &amp;P －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15D17-94C9-4515-9364-D816E7F2452C}">
  <dimension ref="A1"/>
  <sheetViews>
    <sheetView zoomScaleNormal="100" workbookViewId="0"/>
  </sheetViews>
  <sheetFormatPr defaultRowHeight="18.75"/>
  <cols>
    <col min="1" max="16384" width="9" style="1"/>
  </cols>
  <sheetData/>
  <phoneticPr fontId="1"/>
  <pageMargins left="0.59055118110236227" right="0.59055118110236227" top="0.35433070866141736" bottom="0" header="0.31496062992125984" footer="0.19685039370078741"/>
  <pageSetup paperSize="9" scale="77" orientation="portrait" r:id="rId1"/>
  <headerFooter>
    <oddFooter>&amp;C&amp;"ＭＳ Ｐゴシック,標準"&amp;12－ &amp;P －</oddFooter>
  </headerFooter>
  <rowBreaks count="1" manualBreakCount="1">
    <brk id="56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F0C54-4F95-47BB-9EC5-5CD68BD17404}">
  <dimension ref="A1"/>
  <sheetViews>
    <sheetView zoomScaleNormal="100" workbookViewId="0"/>
  </sheetViews>
  <sheetFormatPr defaultRowHeight="18.75"/>
  <cols>
    <col min="1" max="16384" width="9" style="1"/>
  </cols>
  <sheetData/>
  <phoneticPr fontId="1"/>
  <pageMargins left="0.59055118110236227" right="0.59055118110236227" top="0.35433070866141736" bottom="0" header="0.31496062992125984" footer="0.19685039370078741"/>
  <pageSetup paperSize="9" scale="76" orientation="portrait" r:id="rId1"/>
  <headerFooter>
    <oddFooter>&amp;C&amp;"ＭＳ Ｐゴシック,標準"&amp;12－ &amp;P －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21DB3-AF2F-484B-B1DA-B3D60DA4FE3B}">
  <dimension ref="B1:Z56"/>
  <sheetViews>
    <sheetView zoomScale="70" zoomScaleNormal="70" workbookViewId="0"/>
  </sheetViews>
  <sheetFormatPr defaultColWidth="7.625" defaultRowHeight="13.5"/>
  <cols>
    <col min="1" max="1" width="7.625" style="36"/>
    <col min="2" max="2" width="2.75" style="36" customWidth="1"/>
    <col min="3" max="3" width="3.125" style="24" customWidth="1"/>
    <col min="4" max="4" width="6.875" style="2" customWidth="1"/>
    <col min="5" max="5" width="10.25" style="24" customWidth="1"/>
    <col min="6" max="6" width="19.625" style="36" customWidth="1"/>
    <col min="7" max="8" width="14.625" style="36" customWidth="1"/>
    <col min="9" max="9" width="19.625" style="36" customWidth="1"/>
    <col min="10" max="11" width="14.625" style="36" customWidth="1"/>
    <col min="12" max="12" width="19.625" style="36" customWidth="1"/>
    <col min="13" max="14" width="14.625" style="36" customWidth="1"/>
    <col min="15" max="15" width="16.125" style="36" customWidth="1"/>
    <col min="16" max="17" width="12.125" style="36" customWidth="1"/>
    <col min="18" max="18" width="16.125" style="36" customWidth="1"/>
    <col min="19" max="20" width="12.125" style="36" customWidth="1"/>
    <col min="21" max="21" width="16.125" style="36" customWidth="1"/>
    <col min="22" max="23" width="12.125" style="36" customWidth="1"/>
    <col min="24" max="24" width="16.125" style="36" customWidth="1"/>
    <col min="25" max="26" width="12.125" style="36" customWidth="1"/>
    <col min="27" max="16384" width="7.625" style="36"/>
  </cols>
  <sheetData>
    <row r="1" spans="2:26" ht="29.1" customHeight="1">
      <c r="C1" s="37"/>
      <c r="D1" s="37"/>
      <c r="E1" s="37"/>
      <c r="F1" s="279" t="s">
        <v>60</v>
      </c>
      <c r="G1" s="279"/>
      <c r="H1" s="279"/>
      <c r="I1" s="279"/>
      <c r="J1" s="279"/>
      <c r="K1" s="279"/>
      <c r="L1" s="279"/>
      <c r="M1" s="37"/>
      <c r="N1" s="37"/>
      <c r="P1" s="279" t="s">
        <v>60</v>
      </c>
      <c r="Q1" s="279"/>
      <c r="R1" s="279"/>
      <c r="S1" s="279"/>
      <c r="T1" s="279"/>
      <c r="U1" s="279"/>
      <c r="V1" s="279"/>
      <c r="W1" s="279"/>
      <c r="X1" s="37"/>
      <c r="Y1" s="37"/>
      <c r="Z1" s="38"/>
    </row>
    <row r="2" spans="2:26" s="42" customFormat="1" ht="29.1" customHeight="1">
      <c r="B2" s="43" t="s">
        <v>0</v>
      </c>
      <c r="C2" s="44"/>
      <c r="D2" s="44"/>
      <c r="E2" s="44"/>
      <c r="F2" s="45"/>
      <c r="G2" s="45"/>
      <c r="H2" s="45"/>
      <c r="I2" s="45"/>
    </row>
    <row r="3" spans="2:26" s="51" customFormat="1" ht="29.1" customHeight="1">
      <c r="B3" s="280" t="s">
        <v>53</v>
      </c>
      <c r="C3" s="281"/>
      <c r="D3" s="281"/>
      <c r="E3" s="282"/>
      <c r="F3" s="48" t="s">
        <v>1</v>
      </c>
      <c r="G3" s="49"/>
      <c r="H3" s="50"/>
      <c r="I3" s="48" t="s">
        <v>2</v>
      </c>
      <c r="J3" s="49"/>
      <c r="K3" s="50"/>
      <c r="L3" s="48" t="s">
        <v>3</v>
      </c>
      <c r="M3" s="49"/>
      <c r="N3" s="50"/>
      <c r="O3" s="48" t="s">
        <v>4</v>
      </c>
      <c r="P3" s="49"/>
      <c r="Q3" s="50"/>
      <c r="R3" s="48" t="s">
        <v>5</v>
      </c>
      <c r="S3" s="49"/>
      <c r="T3" s="50"/>
      <c r="U3" s="48" t="s">
        <v>6</v>
      </c>
      <c r="V3" s="49"/>
      <c r="W3" s="50"/>
      <c r="X3" s="48" t="s">
        <v>7</v>
      </c>
      <c r="Y3" s="49"/>
      <c r="Z3" s="50"/>
    </row>
    <row r="4" spans="2:26" s="51" customFormat="1" ht="29.1" customHeight="1">
      <c r="B4" s="283"/>
      <c r="C4" s="284"/>
      <c r="D4" s="284"/>
      <c r="E4" s="285"/>
      <c r="F4" s="52"/>
      <c r="G4" s="48" t="s">
        <v>8</v>
      </c>
      <c r="H4" s="50"/>
      <c r="I4" s="52"/>
      <c r="J4" s="48" t="s">
        <v>8</v>
      </c>
      <c r="K4" s="50"/>
      <c r="L4" s="52"/>
      <c r="M4" s="48" t="s">
        <v>8</v>
      </c>
      <c r="N4" s="50"/>
      <c r="O4" s="52"/>
      <c r="P4" s="48" t="s">
        <v>8</v>
      </c>
      <c r="Q4" s="50"/>
      <c r="R4" s="52"/>
      <c r="S4" s="48" t="s">
        <v>8</v>
      </c>
      <c r="T4" s="50"/>
      <c r="U4" s="52"/>
      <c r="V4" s="48" t="s">
        <v>8</v>
      </c>
      <c r="W4" s="50"/>
      <c r="X4" s="52"/>
      <c r="Y4" s="48" t="s">
        <v>8</v>
      </c>
      <c r="Z4" s="50"/>
    </row>
    <row r="5" spans="2:26" s="51" customFormat="1" ht="29.1" customHeight="1">
      <c r="B5" s="286"/>
      <c r="C5" s="287"/>
      <c r="D5" s="287"/>
      <c r="E5" s="288"/>
      <c r="F5" s="53" t="s">
        <v>9</v>
      </c>
      <c r="G5" s="54" t="s">
        <v>10</v>
      </c>
      <c r="H5" s="55" t="s">
        <v>11</v>
      </c>
      <c r="I5" s="53" t="s">
        <v>9</v>
      </c>
      <c r="J5" s="54" t="s">
        <v>10</v>
      </c>
      <c r="K5" s="55" t="s">
        <v>11</v>
      </c>
      <c r="L5" s="53" t="s">
        <v>9</v>
      </c>
      <c r="M5" s="54" t="s">
        <v>10</v>
      </c>
      <c r="N5" s="55" t="s">
        <v>11</v>
      </c>
      <c r="O5" s="53" t="s">
        <v>9</v>
      </c>
      <c r="P5" s="54" t="s">
        <v>10</v>
      </c>
      <c r="Q5" s="55" t="s">
        <v>11</v>
      </c>
      <c r="R5" s="53" t="s">
        <v>9</v>
      </c>
      <c r="S5" s="54" t="s">
        <v>10</v>
      </c>
      <c r="T5" s="55" t="s">
        <v>11</v>
      </c>
      <c r="U5" s="53" t="s">
        <v>9</v>
      </c>
      <c r="V5" s="54" t="s">
        <v>10</v>
      </c>
      <c r="W5" s="55" t="s">
        <v>11</v>
      </c>
      <c r="X5" s="53" t="s">
        <v>9</v>
      </c>
      <c r="Y5" s="54" t="s">
        <v>10</v>
      </c>
      <c r="Z5" s="55" t="s">
        <v>11</v>
      </c>
    </row>
    <row r="6" spans="2:26" s="39" customFormat="1" ht="29.1" customHeight="1">
      <c r="B6" s="289" t="s">
        <v>12</v>
      </c>
      <c r="C6" s="290"/>
      <c r="D6" s="3"/>
      <c r="E6" s="4"/>
      <c r="F6" s="46" t="s">
        <v>13</v>
      </c>
      <c r="G6" s="47" t="s">
        <v>14</v>
      </c>
      <c r="H6" s="47" t="s">
        <v>14</v>
      </c>
      <c r="I6" s="46" t="s">
        <v>13</v>
      </c>
      <c r="J6" s="47" t="s">
        <v>14</v>
      </c>
      <c r="K6" s="47" t="s">
        <v>14</v>
      </c>
      <c r="L6" s="46" t="s">
        <v>13</v>
      </c>
      <c r="M6" s="47" t="s">
        <v>14</v>
      </c>
      <c r="N6" s="47" t="s">
        <v>14</v>
      </c>
      <c r="O6" s="46" t="s">
        <v>13</v>
      </c>
      <c r="P6" s="47" t="s">
        <v>14</v>
      </c>
      <c r="Q6" s="47" t="s">
        <v>14</v>
      </c>
      <c r="R6" s="46" t="s">
        <v>13</v>
      </c>
      <c r="S6" s="47" t="s">
        <v>14</v>
      </c>
      <c r="T6" s="47" t="s">
        <v>14</v>
      </c>
      <c r="U6" s="46" t="s">
        <v>13</v>
      </c>
      <c r="V6" s="47" t="s">
        <v>14</v>
      </c>
      <c r="W6" s="47" t="s">
        <v>14</v>
      </c>
      <c r="X6" s="46" t="s">
        <v>13</v>
      </c>
      <c r="Y6" s="47" t="s">
        <v>14</v>
      </c>
      <c r="Z6" s="47" t="s">
        <v>14</v>
      </c>
    </row>
    <row r="7" spans="2:26" ht="29.1" customHeight="1">
      <c r="B7" s="291"/>
      <c r="C7" s="292"/>
      <c r="D7" s="5" t="s">
        <v>15</v>
      </c>
      <c r="E7" s="6"/>
      <c r="F7" s="56">
        <v>46441634</v>
      </c>
      <c r="G7" s="57">
        <v>103.47474874946789</v>
      </c>
      <c r="H7" s="57">
        <v>94.839067705952459</v>
      </c>
      <c r="I7" s="56">
        <v>309515</v>
      </c>
      <c r="J7" s="57">
        <v>99.793329808225536</v>
      </c>
      <c r="K7" s="57">
        <v>100.83334147779657</v>
      </c>
      <c r="L7" s="56">
        <v>23398459</v>
      </c>
      <c r="M7" s="57">
        <v>102.64419651850068</v>
      </c>
      <c r="N7" s="57">
        <v>93.614992988415381</v>
      </c>
      <c r="O7" s="56">
        <v>6540967</v>
      </c>
      <c r="P7" s="57">
        <v>107.52557916731942</v>
      </c>
      <c r="Q7" s="57">
        <v>104.6163203882579</v>
      </c>
      <c r="R7" s="56">
        <v>16127166</v>
      </c>
      <c r="S7" s="57">
        <v>103.19344825929156</v>
      </c>
      <c r="T7" s="57">
        <v>92.902371080060902</v>
      </c>
      <c r="U7" s="58">
        <v>280134</v>
      </c>
      <c r="V7" s="57">
        <v>99.963958820275849</v>
      </c>
      <c r="W7" s="57">
        <v>100.68903050496554</v>
      </c>
      <c r="X7" s="56">
        <v>65527</v>
      </c>
      <c r="Y7" s="57">
        <v>100.84490135122657</v>
      </c>
      <c r="Z7" s="57">
        <v>117.06057845186415</v>
      </c>
    </row>
    <row r="8" spans="2:26" ht="29.1" customHeight="1">
      <c r="B8" s="291"/>
      <c r="C8" s="292"/>
      <c r="D8" s="5" t="s">
        <v>16</v>
      </c>
      <c r="E8" s="6"/>
      <c r="F8" s="56">
        <v>112807</v>
      </c>
      <c r="G8" s="57">
        <v>106.2673097575221</v>
      </c>
      <c r="H8" s="59">
        <v>94.096008674980197</v>
      </c>
      <c r="I8" s="56">
        <v>1078</v>
      </c>
      <c r="J8" s="57">
        <v>101.12570356472797</v>
      </c>
      <c r="K8" s="59">
        <v>95.992876224398927</v>
      </c>
      <c r="L8" s="56">
        <v>56780</v>
      </c>
      <c r="M8" s="57">
        <v>105.20464694002334</v>
      </c>
      <c r="N8" s="59">
        <v>92.608298538622122</v>
      </c>
      <c r="O8" s="56">
        <v>14908</v>
      </c>
      <c r="P8" s="57">
        <v>110.93087283280005</v>
      </c>
      <c r="Q8" s="59">
        <v>104.98591549295774</v>
      </c>
      <c r="R8" s="56">
        <v>39888</v>
      </c>
      <c r="S8" s="57">
        <v>106.29713524317121</v>
      </c>
      <c r="T8" s="59">
        <v>92.496057879603001</v>
      </c>
      <c r="U8" s="58">
        <v>991</v>
      </c>
      <c r="V8" s="57">
        <v>102.69430051813471</v>
      </c>
      <c r="W8" s="59">
        <v>98.803589232303096</v>
      </c>
      <c r="X8" s="56">
        <v>153</v>
      </c>
      <c r="Y8" s="57">
        <v>100</v>
      </c>
      <c r="Z8" s="59">
        <v>121.42857142857142</v>
      </c>
    </row>
    <row r="9" spans="2:26" ht="29.1" customHeight="1">
      <c r="B9" s="291"/>
      <c r="C9" s="292"/>
      <c r="D9" s="5" t="s">
        <v>17</v>
      </c>
      <c r="E9" s="6"/>
      <c r="F9" s="56">
        <v>12402275</v>
      </c>
      <c r="G9" s="57">
        <v>103.24108381255324</v>
      </c>
      <c r="H9" s="59">
        <v>93.427060146423074</v>
      </c>
      <c r="I9" s="56">
        <v>73695</v>
      </c>
      <c r="J9" s="57">
        <v>105.56510528577567</v>
      </c>
      <c r="K9" s="59">
        <v>100.52516709862229</v>
      </c>
      <c r="L9" s="56">
        <v>6301061</v>
      </c>
      <c r="M9" s="57">
        <v>102.2982215120638</v>
      </c>
      <c r="N9" s="59">
        <v>92.349217655369713</v>
      </c>
      <c r="O9" s="56">
        <v>1745930</v>
      </c>
      <c r="P9" s="57">
        <v>110.9827772741893</v>
      </c>
      <c r="Q9" s="59">
        <v>104.48851837000952</v>
      </c>
      <c r="R9" s="56">
        <v>4266371</v>
      </c>
      <c r="S9" s="57">
        <v>101.68812395052372</v>
      </c>
      <c r="T9" s="59">
        <v>90.880238952066875</v>
      </c>
      <c r="U9" s="58">
        <v>65541</v>
      </c>
      <c r="V9" s="57">
        <v>107.04241454212872</v>
      </c>
      <c r="W9" s="59">
        <v>100.69288677216161</v>
      </c>
      <c r="X9" s="56">
        <v>15218</v>
      </c>
      <c r="Y9" s="57">
        <v>102.03151190077105</v>
      </c>
      <c r="Z9" s="59">
        <v>117.03453049296316</v>
      </c>
    </row>
    <row r="10" spans="2:26" ht="29.1" customHeight="1">
      <c r="B10" s="291"/>
      <c r="C10" s="292"/>
      <c r="D10" s="7" t="s">
        <v>18</v>
      </c>
      <c r="E10" s="8"/>
      <c r="F10" s="56">
        <v>32937209</v>
      </c>
      <c r="G10" s="57">
        <v>101.51052384115333</v>
      </c>
      <c r="H10" s="59">
        <v>92.440283961099269</v>
      </c>
      <c r="I10" s="56">
        <v>181885</v>
      </c>
      <c r="J10" s="57">
        <v>100.82093523425202</v>
      </c>
      <c r="K10" s="59">
        <v>101.07979237754388</v>
      </c>
      <c r="L10" s="56">
        <v>16445841</v>
      </c>
      <c r="M10" s="57">
        <v>100.58476238042142</v>
      </c>
      <c r="N10" s="59">
        <v>91.247045580631379</v>
      </c>
      <c r="O10" s="56">
        <v>4838644</v>
      </c>
      <c r="P10" s="57">
        <v>107.94978482077322</v>
      </c>
      <c r="Q10" s="59">
        <v>103.86799915422603</v>
      </c>
      <c r="R10" s="56">
        <v>11426209</v>
      </c>
      <c r="S10" s="57">
        <v>100.31898500747639</v>
      </c>
      <c r="T10" s="59">
        <v>89.754540824293898</v>
      </c>
      <c r="U10" s="58">
        <v>162362</v>
      </c>
      <c r="V10" s="57">
        <v>101.02542404519829</v>
      </c>
      <c r="W10" s="59">
        <v>100.70834884009427</v>
      </c>
      <c r="X10" s="56">
        <v>44630</v>
      </c>
      <c r="Y10" s="57">
        <v>100.82230154068586</v>
      </c>
      <c r="Z10" s="59">
        <v>116.0185088905064</v>
      </c>
    </row>
    <row r="11" spans="2:26" ht="29.1" customHeight="1">
      <c r="B11" s="293"/>
      <c r="C11" s="294"/>
      <c r="D11" s="9" t="s">
        <v>19</v>
      </c>
      <c r="E11" s="10"/>
      <c r="F11" s="60">
        <v>91893925</v>
      </c>
      <c r="G11" s="61">
        <v>102.73416491871021</v>
      </c>
      <c r="H11" s="62">
        <v>93.774682217258004</v>
      </c>
      <c r="I11" s="60">
        <v>566173</v>
      </c>
      <c r="J11" s="61">
        <v>100.84372929416709</v>
      </c>
      <c r="K11" s="62">
        <v>100.86241297485267</v>
      </c>
      <c r="L11" s="60">
        <v>46202141</v>
      </c>
      <c r="M11" s="61">
        <v>101.85791919646203</v>
      </c>
      <c r="N11" s="62">
        <v>92.585443938153787</v>
      </c>
      <c r="O11" s="60">
        <v>13140449</v>
      </c>
      <c r="P11" s="61">
        <v>108.13336750033493</v>
      </c>
      <c r="Q11" s="62">
        <v>104.32302544854986</v>
      </c>
      <c r="R11" s="60">
        <v>31859634</v>
      </c>
      <c r="S11" s="61">
        <v>101.94744251374945</v>
      </c>
      <c r="T11" s="62">
        <v>91.478667136488426</v>
      </c>
      <c r="U11" s="63">
        <v>509028</v>
      </c>
      <c r="V11" s="61">
        <v>101.16964759521647</v>
      </c>
      <c r="W11" s="62">
        <v>100.69194706545605</v>
      </c>
      <c r="X11" s="60">
        <v>125528</v>
      </c>
      <c r="Y11" s="61">
        <v>100.97818392431945</v>
      </c>
      <c r="Z11" s="62">
        <v>116.68990648297917</v>
      </c>
    </row>
    <row r="12" spans="2:26" ht="29.1" customHeight="1">
      <c r="B12" s="295" t="s">
        <v>22</v>
      </c>
      <c r="C12" s="296"/>
      <c r="D12" s="11" t="s">
        <v>23</v>
      </c>
      <c r="E12" s="16"/>
      <c r="F12" s="67">
        <v>113837</v>
      </c>
      <c r="G12" s="64">
        <v>113.68806863009458</v>
      </c>
      <c r="H12" s="65">
        <v>89.740719426729001</v>
      </c>
      <c r="I12" s="67">
        <v>967</v>
      </c>
      <c r="J12" s="64">
        <v>116.08643457382952</v>
      </c>
      <c r="K12" s="65">
        <v>102.32804232804233</v>
      </c>
      <c r="L12" s="67">
        <v>54582</v>
      </c>
      <c r="M12" s="64">
        <v>112.71217940775617</v>
      </c>
      <c r="N12" s="65">
        <v>87.492185621543641</v>
      </c>
      <c r="O12" s="67">
        <v>24186</v>
      </c>
      <c r="P12" s="64">
        <v>117.80808572820263</v>
      </c>
      <c r="Q12" s="65">
        <v>104.34444971741664</v>
      </c>
      <c r="R12" s="67">
        <v>34081</v>
      </c>
      <c r="S12" s="64">
        <v>112.3895264476982</v>
      </c>
      <c r="T12" s="65">
        <v>84.5137132371175</v>
      </c>
      <c r="U12" s="68">
        <v>930</v>
      </c>
      <c r="V12" s="64">
        <v>113.6919315403423</v>
      </c>
      <c r="W12" s="65">
        <v>98.726114649681534</v>
      </c>
      <c r="X12" s="67">
        <v>21</v>
      </c>
      <c r="Y12" s="64">
        <v>116.66666666666667</v>
      </c>
      <c r="Z12" s="65">
        <v>131.25</v>
      </c>
    </row>
    <row r="13" spans="2:26" ht="29.1" customHeight="1">
      <c r="B13" s="297"/>
      <c r="C13" s="298"/>
      <c r="D13" s="13" t="s">
        <v>24</v>
      </c>
      <c r="E13" s="17"/>
      <c r="F13" s="69">
        <v>4017467</v>
      </c>
      <c r="G13" s="57">
        <v>103.17578576036621</v>
      </c>
      <c r="H13" s="59">
        <v>99.17000136506438</v>
      </c>
      <c r="I13" s="69">
        <v>137675</v>
      </c>
      <c r="J13" s="57">
        <v>97.780539772727266</v>
      </c>
      <c r="K13" s="59">
        <v>100.20670931865989</v>
      </c>
      <c r="L13" s="69">
        <v>1927316</v>
      </c>
      <c r="M13" s="57">
        <v>103.61089547713406</v>
      </c>
      <c r="N13" s="59">
        <v>98.296540651476292</v>
      </c>
      <c r="O13" s="69">
        <v>352585</v>
      </c>
      <c r="P13" s="57">
        <v>103.26774605480512</v>
      </c>
      <c r="Q13" s="59">
        <v>102.15798364127868</v>
      </c>
      <c r="R13" s="69">
        <v>1566899</v>
      </c>
      <c r="S13" s="57">
        <v>103.26359021944434</v>
      </c>
      <c r="T13" s="59">
        <v>99.255504062960043</v>
      </c>
      <c r="U13" s="58">
        <v>131634</v>
      </c>
      <c r="V13" s="57">
        <v>97.890251429676283</v>
      </c>
      <c r="W13" s="59">
        <v>100.27652718422195</v>
      </c>
      <c r="X13" s="69">
        <v>32992</v>
      </c>
      <c r="Y13" s="57">
        <v>96.881423621307334</v>
      </c>
      <c r="Z13" s="59">
        <v>113.00565165268026</v>
      </c>
    </row>
    <row r="14" spans="2:26" ht="29.1" customHeight="1">
      <c r="B14" s="297"/>
      <c r="C14" s="298"/>
      <c r="D14" s="13" t="s">
        <v>25</v>
      </c>
      <c r="E14" s="17"/>
      <c r="F14" s="69" t="s">
        <v>62</v>
      </c>
      <c r="G14" s="57" t="s">
        <v>62</v>
      </c>
      <c r="H14" s="59" t="s">
        <v>62</v>
      </c>
      <c r="I14" s="69" t="s">
        <v>62</v>
      </c>
      <c r="J14" s="57" t="s">
        <v>62</v>
      </c>
      <c r="K14" s="59" t="s">
        <v>62</v>
      </c>
      <c r="L14" s="69" t="s">
        <v>62</v>
      </c>
      <c r="M14" s="57" t="s">
        <v>62</v>
      </c>
      <c r="N14" s="59" t="s">
        <v>62</v>
      </c>
      <c r="O14" s="69" t="s">
        <v>62</v>
      </c>
      <c r="P14" s="57" t="s">
        <v>62</v>
      </c>
      <c r="Q14" s="59" t="s">
        <v>62</v>
      </c>
      <c r="R14" s="69" t="s">
        <v>62</v>
      </c>
      <c r="S14" s="57" t="s">
        <v>62</v>
      </c>
      <c r="T14" s="59" t="s">
        <v>62</v>
      </c>
      <c r="U14" s="58" t="s">
        <v>62</v>
      </c>
      <c r="V14" s="57" t="s">
        <v>62</v>
      </c>
      <c r="W14" s="59" t="s">
        <v>62</v>
      </c>
      <c r="X14" s="69" t="s">
        <v>62</v>
      </c>
      <c r="Y14" s="57" t="s">
        <v>62</v>
      </c>
      <c r="Z14" s="59" t="s">
        <v>62</v>
      </c>
    </row>
    <row r="15" spans="2:26" ht="29.1" customHeight="1">
      <c r="B15" s="297"/>
      <c r="C15" s="298"/>
      <c r="D15" s="12" t="s">
        <v>26</v>
      </c>
      <c r="E15" s="18"/>
      <c r="F15" s="69">
        <v>2641917</v>
      </c>
      <c r="G15" s="57">
        <v>103.89312592855924</v>
      </c>
      <c r="H15" s="59">
        <v>106.73092538861862</v>
      </c>
      <c r="I15" s="69">
        <v>8968</v>
      </c>
      <c r="J15" s="57">
        <v>100.67355186349349</v>
      </c>
      <c r="K15" s="59">
        <v>98.87541345093716</v>
      </c>
      <c r="L15" s="69">
        <v>1344719</v>
      </c>
      <c r="M15" s="57">
        <v>103.90525878202226</v>
      </c>
      <c r="N15" s="59">
        <v>105.87638297939348</v>
      </c>
      <c r="O15" s="69">
        <v>1827</v>
      </c>
      <c r="P15" s="57">
        <v>101.21883656509696</v>
      </c>
      <c r="Q15" s="59">
        <v>87.752161383285298</v>
      </c>
      <c r="R15" s="69">
        <v>1136127</v>
      </c>
      <c r="S15" s="57">
        <v>104.41892675592139</v>
      </c>
      <c r="T15" s="59">
        <v>106.64064149941007</v>
      </c>
      <c r="U15" s="58">
        <v>1342</v>
      </c>
      <c r="V15" s="57">
        <v>94.175438596491219</v>
      </c>
      <c r="W15" s="59">
        <v>99.407407407407405</v>
      </c>
      <c r="X15" s="69">
        <v>150276</v>
      </c>
      <c r="Y15" s="57">
        <v>100.19735964795306</v>
      </c>
      <c r="Z15" s="59">
        <v>116.77273469007157</v>
      </c>
    </row>
    <row r="16" spans="2:26" ht="29.1" customHeight="1">
      <c r="B16" s="297"/>
      <c r="C16" s="298"/>
      <c r="D16" s="12" t="s">
        <v>27</v>
      </c>
      <c r="E16" s="19"/>
      <c r="F16" s="69">
        <v>2582</v>
      </c>
      <c r="G16" s="57">
        <v>100.859375</v>
      </c>
      <c r="H16" s="59">
        <v>93.449149475208102</v>
      </c>
      <c r="I16" s="69">
        <v>1784</v>
      </c>
      <c r="J16" s="57">
        <v>100.11223344556679</v>
      </c>
      <c r="K16" s="59">
        <v>99.387186629526454</v>
      </c>
      <c r="L16" s="69">
        <v>793</v>
      </c>
      <c r="M16" s="57">
        <v>102.19072164948453</v>
      </c>
      <c r="N16" s="59">
        <v>82.261410788381738</v>
      </c>
      <c r="O16" s="69">
        <v>2</v>
      </c>
      <c r="P16" s="57" t="s">
        <v>62</v>
      </c>
      <c r="Q16" s="59" t="s">
        <v>62</v>
      </c>
      <c r="R16" s="69">
        <v>3</v>
      </c>
      <c r="S16" s="57">
        <v>150</v>
      </c>
      <c r="T16" s="59">
        <v>75</v>
      </c>
      <c r="U16" s="58">
        <v>1496</v>
      </c>
      <c r="V16" s="57">
        <v>99.799866577718475</v>
      </c>
      <c r="W16" s="59">
        <v>98.550724637681171</v>
      </c>
      <c r="X16" s="69" t="s">
        <v>62</v>
      </c>
      <c r="Y16" s="57" t="s">
        <v>62</v>
      </c>
      <c r="Z16" s="59" t="s">
        <v>62</v>
      </c>
    </row>
    <row r="17" spans="2:26" ht="29.1" customHeight="1">
      <c r="B17" s="297"/>
      <c r="C17" s="298"/>
      <c r="D17" s="13" t="s">
        <v>28</v>
      </c>
      <c r="E17" s="17"/>
      <c r="F17" s="69">
        <v>5560</v>
      </c>
      <c r="G17" s="57">
        <v>101.9622226297451</v>
      </c>
      <c r="H17" s="59">
        <v>90.040485829959522</v>
      </c>
      <c r="I17" s="69">
        <v>192</v>
      </c>
      <c r="J17" s="57">
        <v>93.203883495145632</v>
      </c>
      <c r="K17" s="59">
        <v>89.302325581395351</v>
      </c>
      <c r="L17" s="69">
        <v>2837</v>
      </c>
      <c r="M17" s="57">
        <v>101.83058147882269</v>
      </c>
      <c r="N17" s="59">
        <v>89.354330708661422</v>
      </c>
      <c r="O17" s="69">
        <v>406</v>
      </c>
      <c r="P17" s="57">
        <v>106.00522193211488</v>
      </c>
      <c r="Q17" s="59">
        <v>94.859813084112147</v>
      </c>
      <c r="R17" s="69">
        <v>2066</v>
      </c>
      <c r="S17" s="57">
        <v>102.53101736972705</v>
      </c>
      <c r="T17" s="59">
        <v>89.51473136915078</v>
      </c>
      <c r="U17" s="58">
        <v>182</v>
      </c>
      <c r="V17" s="57">
        <v>93.814432989690715</v>
      </c>
      <c r="W17" s="59">
        <v>87.081339712918663</v>
      </c>
      <c r="X17" s="69">
        <v>59</v>
      </c>
      <c r="Y17" s="57">
        <v>93.650793650793645</v>
      </c>
      <c r="Z17" s="59">
        <v>120.40816326530613</v>
      </c>
    </row>
    <row r="18" spans="2:26" ht="29.1" customHeight="1">
      <c r="B18" s="297"/>
      <c r="C18" s="298"/>
      <c r="D18" s="13" t="s">
        <v>29</v>
      </c>
      <c r="E18" s="17"/>
      <c r="F18" s="69">
        <v>1284</v>
      </c>
      <c r="G18" s="57">
        <v>101.9047619047619</v>
      </c>
      <c r="H18" s="59">
        <v>107.17863105175292</v>
      </c>
      <c r="I18" s="69">
        <v>1260</v>
      </c>
      <c r="J18" s="57">
        <v>101.94174757281553</v>
      </c>
      <c r="K18" s="59">
        <v>107.87671232876713</v>
      </c>
      <c r="L18" s="69" t="s">
        <v>62</v>
      </c>
      <c r="M18" s="57" t="s">
        <v>62</v>
      </c>
      <c r="N18" s="59" t="s">
        <v>62</v>
      </c>
      <c r="O18" s="69">
        <v>24</v>
      </c>
      <c r="P18" s="57">
        <v>100</v>
      </c>
      <c r="Q18" s="59">
        <v>80</v>
      </c>
      <c r="R18" s="69" t="s">
        <v>62</v>
      </c>
      <c r="S18" s="57" t="s">
        <v>62</v>
      </c>
      <c r="T18" s="59" t="s">
        <v>62</v>
      </c>
      <c r="U18" s="58">
        <v>1212</v>
      </c>
      <c r="V18" s="57">
        <v>101.84873949579831</v>
      </c>
      <c r="W18" s="59">
        <v>108.40787119856887</v>
      </c>
      <c r="X18" s="69" t="s">
        <v>62</v>
      </c>
      <c r="Y18" s="57" t="s">
        <v>62</v>
      </c>
      <c r="Z18" s="59" t="s">
        <v>62</v>
      </c>
    </row>
    <row r="19" spans="2:26" ht="29.1" customHeight="1">
      <c r="B19" s="297"/>
      <c r="C19" s="298"/>
      <c r="D19" s="13" t="s">
        <v>30</v>
      </c>
      <c r="E19" s="17"/>
      <c r="F19" s="69" t="s">
        <v>62</v>
      </c>
      <c r="G19" s="57" t="s">
        <v>62</v>
      </c>
      <c r="H19" s="59" t="s">
        <v>62</v>
      </c>
      <c r="I19" s="69" t="s">
        <v>62</v>
      </c>
      <c r="J19" s="57" t="s">
        <v>62</v>
      </c>
      <c r="K19" s="59" t="s">
        <v>62</v>
      </c>
      <c r="L19" s="69" t="s">
        <v>62</v>
      </c>
      <c r="M19" s="57" t="s">
        <v>62</v>
      </c>
      <c r="N19" s="59" t="s">
        <v>62</v>
      </c>
      <c r="O19" s="69" t="s">
        <v>62</v>
      </c>
      <c r="P19" s="57" t="s">
        <v>62</v>
      </c>
      <c r="Q19" s="59" t="s">
        <v>62</v>
      </c>
      <c r="R19" s="69" t="s">
        <v>62</v>
      </c>
      <c r="S19" s="57" t="s">
        <v>62</v>
      </c>
      <c r="T19" s="59" t="s">
        <v>62</v>
      </c>
      <c r="U19" s="58" t="s">
        <v>62</v>
      </c>
      <c r="V19" s="57" t="s">
        <v>62</v>
      </c>
      <c r="W19" s="59" t="s">
        <v>62</v>
      </c>
      <c r="X19" s="69" t="s">
        <v>62</v>
      </c>
      <c r="Y19" s="57" t="s">
        <v>62</v>
      </c>
      <c r="Z19" s="59" t="s">
        <v>62</v>
      </c>
    </row>
    <row r="20" spans="2:26" ht="29.1" customHeight="1">
      <c r="B20" s="297"/>
      <c r="C20" s="298"/>
      <c r="D20" s="13" t="s">
        <v>31</v>
      </c>
      <c r="E20" s="17"/>
      <c r="F20" s="69">
        <v>4733</v>
      </c>
      <c r="G20" s="57">
        <v>94.376869391824528</v>
      </c>
      <c r="H20" s="59">
        <v>102.73496852615584</v>
      </c>
      <c r="I20" s="69">
        <v>4735</v>
      </c>
      <c r="J20" s="57">
        <v>94.49211734184793</v>
      </c>
      <c r="K20" s="59">
        <v>102.84535186794092</v>
      </c>
      <c r="L20" s="69">
        <v>-1</v>
      </c>
      <c r="M20" s="57">
        <v>-25</v>
      </c>
      <c r="N20" s="59">
        <v>-33.333333333333329</v>
      </c>
      <c r="O20" s="69" t="s">
        <v>62</v>
      </c>
      <c r="P20" s="57" t="s">
        <v>62</v>
      </c>
      <c r="Q20" s="59" t="s">
        <v>62</v>
      </c>
      <c r="R20" s="69">
        <v>-1</v>
      </c>
      <c r="S20" s="57" t="s">
        <v>62</v>
      </c>
      <c r="T20" s="59" t="s">
        <v>62</v>
      </c>
      <c r="U20" s="58">
        <v>4205</v>
      </c>
      <c r="V20" s="57">
        <v>95.416383027002496</v>
      </c>
      <c r="W20" s="59">
        <v>103.49495446714249</v>
      </c>
      <c r="X20" s="69" t="s">
        <v>62</v>
      </c>
      <c r="Y20" s="57" t="s">
        <v>62</v>
      </c>
      <c r="Z20" s="59" t="s">
        <v>62</v>
      </c>
    </row>
    <row r="21" spans="2:26" ht="29.1" customHeight="1">
      <c r="B21" s="297"/>
      <c r="C21" s="298"/>
      <c r="D21" s="13" t="s">
        <v>32</v>
      </c>
      <c r="E21" s="17"/>
      <c r="F21" s="69">
        <v>12913</v>
      </c>
      <c r="G21" s="57">
        <v>102.94164540816327</v>
      </c>
      <c r="H21" s="59">
        <v>96.28663037804786</v>
      </c>
      <c r="I21" s="69">
        <v>312</v>
      </c>
      <c r="J21" s="57">
        <v>92.307692307692307</v>
      </c>
      <c r="K21" s="59">
        <v>111.03202846975088</v>
      </c>
      <c r="L21" s="69">
        <v>6375</v>
      </c>
      <c r="M21" s="57">
        <v>103.40632603406326</v>
      </c>
      <c r="N21" s="59">
        <v>94.193262411347519</v>
      </c>
      <c r="O21" s="69">
        <v>985</v>
      </c>
      <c r="P21" s="57">
        <v>100.61287027579162</v>
      </c>
      <c r="Q21" s="59">
        <v>109.56618464961068</v>
      </c>
      <c r="R21" s="69">
        <v>5191</v>
      </c>
      <c r="S21" s="57">
        <v>103.6748552027162</v>
      </c>
      <c r="T21" s="59">
        <v>96.094039244724172</v>
      </c>
      <c r="U21" s="58">
        <v>296</v>
      </c>
      <c r="V21" s="57">
        <v>90.519877675840974</v>
      </c>
      <c r="W21" s="59">
        <v>112.12121212121211</v>
      </c>
      <c r="X21" s="69">
        <v>50</v>
      </c>
      <c r="Y21" s="57">
        <v>90.909090909090907</v>
      </c>
      <c r="Z21" s="59">
        <v>81.967213114754102</v>
      </c>
    </row>
    <row r="22" spans="2:26" ht="29.1" customHeight="1">
      <c r="B22" s="297"/>
      <c r="C22" s="298"/>
      <c r="D22" s="12" t="s">
        <v>33</v>
      </c>
      <c r="E22" s="17"/>
      <c r="F22" s="69">
        <v>9011</v>
      </c>
      <c r="G22" s="57" t="s">
        <v>63</v>
      </c>
      <c r="H22" s="59">
        <v>95.062770334423462</v>
      </c>
      <c r="I22" s="69">
        <v>566</v>
      </c>
      <c r="J22" s="57">
        <v>99.82363315696648</v>
      </c>
      <c r="K22" s="59">
        <v>54.951456310679617</v>
      </c>
      <c r="L22" s="69">
        <v>6336</v>
      </c>
      <c r="M22" s="57">
        <v>-352.58764607679467</v>
      </c>
      <c r="N22" s="59">
        <v>97.222648457879387</v>
      </c>
      <c r="O22" s="69">
        <v>3</v>
      </c>
      <c r="P22" s="57">
        <v>-300</v>
      </c>
      <c r="Q22" s="59">
        <v>50</v>
      </c>
      <c r="R22" s="69">
        <v>2094</v>
      </c>
      <c r="S22" s="57">
        <v>143.62139917695472</v>
      </c>
      <c r="T22" s="59">
        <v>108.77922077922078</v>
      </c>
      <c r="U22" s="58">
        <v>315</v>
      </c>
      <c r="V22" s="57">
        <v>105</v>
      </c>
      <c r="W22" s="59">
        <v>68.478260869565219</v>
      </c>
      <c r="X22" s="69">
        <v>12</v>
      </c>
      <c r="Y22" s="57">
        <v>-400</v>
      </c>
      <c r="Z22" s="59" t="s">
        <v>63</v>
      </c>
    </row>
    <row r="23" spans="2:26" ht="29.1" customHeight="1">
      <c r="B23" s="297"/>
      <c r="C23" s="298"/>
      <c r="D23" s="12" t="s">
        <v>34</v>
      </c>
      <c r="E23" s="17"/>
      <c r="F23" s="69">
        <v>2086</v>
      </c>
      <c r="G23" s="57">
        <v>100.09596928982725</v>
      </c>
      <c r="H23" s="59">
        <v>103.31847449232295</v>
      </c>
      <c r="I23" s="69">
        <v>778</v>
      </c>
      <c r="J23" s="57">
        <v>97.984886649874056</v>
      </c>
      <c r="K23" s="59">
        <v>92.840095465393787</v>
      </c>
      <c r="L23" s="69">
        <v>666</v>
      </c>
      <c r="M23" s="57">
        <v>104.55259026687598</v>
      </c>
      <c r="N23" s="59">
        <v>114.43298969072164</v>
      </c>
      <c r="O23" s="69" t="s">
        <v>62</v>
      </c>
      <c r="P23" s="57" t="s">
        <v>62</v>
      </c>
      <c r="Q23" s="59" t="s">
        <v>62</v>
      </c>
      <c r="R23" s="69">
        <v>285</v>
      </c>
      <c r="S23" s="57">
        <v>102.15053763440861</v>
      </c>
      <c r="T23" s="59">
        <v>105.55555555555556</v>
      </c>
      <c r="U23" s="58" t="s">
        <v>62</v>
      </c>
      <c r="V23" s="57" t="s">
        <v>62</v>
      </c>
      <c r="W23" s="59" t="s">
        <v>62</v>
      </c>
      <c r="X23" s="69">
        <v>357</v>
      </c>
      <c r="Y23" s="57">
        <v>95.454545454545453</v>
      </c>
      <c r="Z23" s="59">
        <v>108.51063829787233</v>
      </c>
    </row>
    <row r="24" spans="2:26" ht="29.1" customHeight="1">
      <c r="B24" s="297"/>
      <c r="C24" s="298"/>
      <c r="D24" s="13" t="s">
        <v>35</v>
      </c>
      <c r="E24" s="17"/>
      <c r="F24" s="69">
        <v>15079</v>
      </c>
      <c r="G24" s="57">
        <v>123.20451017239971</v>
      </c>
      <c r="H24" s="59">
        <v>101.18776003221043</v>
      </c>
      <c r="I24" s="69">
        <v>107</v>
      </c>
      <c r="J24" s="57">
        <v>96.396396396396398</v>
      </c>
      <c r="K24" s="59">
        <v>82.307692307692307</v>
      </c>
      <c r="L24" s="69">
        <v>3338</v>
      </c>
      <c r="M24" s="57">
        <v>121.4259730811204</v>
      </c>
      <c r="N24" s="59">
        <v>97.402976364166904</v>
      </c>
      <c r="O24" s="69" t="s">
        <v>62</v>
      </c>
      <c r="P24" s="57" t="s">
        <v>62</v>
      </c>
      <c r="Q24" s="59" t="s">
        <v>62</v>
      </c>
      <c r="R24" s="69">
        <v>11633</v>
      </c>
      <c r="S24" s="57">
        <v>124.05886744161245</v>
      </c>
      <c r="T24" s="59">
        <v>102.55664286344002</v>
      </c>
      <c r="U24" s="58" t="s">
        <v>62</v>
      </c>
      <c r="V24" s="57" t="s">
        <v>62</v>
      </c>
      <c r="W24" s="59" t="s">
        <v>62</v>
      </c>
      <c r="X24" s="69">
        <v>1</v>
      </c>
      <c r="Y24" s="57">
        <v>50</v>
      </c>
      <c r="Z24" s="59">
        <v>100</v>
      </c>
    </row>
    <row r="25" spans="2:26" ht="29.1" customHeight="1">
      <c r="B25" s="297"/>
      <c r="C25" s="298"/>
      <c r="D25" s="13" t="s">
        <v>57</v>
      </c>
      <c r="E25" s="17"/>
      <c r="F25" s="69">
        <v>25520</v>
      </c>
      <c r="G25" s="57">
        <v>105.24145325580436</v>
      </c>
      <c r="H25" s="59">
        <v>93.312369739295761</v>
      </c>
      <c r="I25" s="69">
        <v>281</v>
      </c>
      <c r="J25" s="57">
        <v>97.569444444444443</v>
      </c>
      <c r="K25" s="59">
        <v>104.46096654275092</v>
      </c>
      <c r="L25" s="69">
        <v>14969</v>
      </c>
      <c r="M25" s="57">
        <v>104.57593963951378</v>
      </c>
      <c r="N25" s="59">
        <v>92.670092242927012</v>
      </c>
      <c r="O25" s="69">
        <v>99</v>
      </c>
      <c r="P25" s="57">
        <v>104.21052631578947</v>
      </c>
      <c r="Q25" s="59">
        <v>110.00000000000001</v>
      </c>
      <c r="R25" s="69">
        <v>10131</v>
      </c>
      <c r="S25" s="57">
        <v>106.5075693860387</v>
      </c>
      <c r="T25" s="59">
        <v>93.866394885573982</v>
      </c>
      <c r="U25" s="58">
        <v>267</v>
      </c>
      <c r="V25" s="57">
        <v>100.75471698113208</v>
      </c>
      <c r="W25" s="59">
        <v>104.296875</v>
      </c>
      <c r="X25" s="69">
        <v>40</v>
      </c>
      <c r="Y25" s="57">
        <v>100</v>
      </c>
      <c r="Z25" s="59">
        <v>90.909090909090907</v>
      </c>
    </row>
    <row r="26" spans="2:26" ht="29.1" customHeight="1">
      <c r="B26" s="297"/>
      <c r="C26" s="298"/>
      <c r="D26" s="13" t="s">
        <v>36</v>
      </c>
      <c r="E26" s="17"/>
      <c r="F26" s="69">
        <v>112822</v>
      </c>
      <c r="G26" s="57">
        <v>111.95324283559577</v>
      </c>
      <c r="H26" s="59">
        <v>100.07362137326037</v>
      </c>
      <c r="I26" s="69">
        <v>7507</v>
      </c>
      <c r="J26" s="57">
        <v>100.13338668800853</v>
      </c>
      <c r="K26" s="59">
        <v>96.29297075423294</v>
      </c>
      <c r="L26" s="69">
        <v>57209</v>
      </c>
      <c r="M26" s="57">
        <v>114.20557762561636</v>
      </c>
      <c r="N26" s="59">
        <v>99.573571900999056</v>
      </c>
      <c r="O26" s="69">
        <v>1656</v>
      </c>
      <c r="P26" s="57">
        <v>111.59029649595686</v>
      </c>
      <c r="Q26" s="59">
        <v>107.8827361563518</v>
      </c>
      <c r="R26" s="69">
        <v>36748</v>
      </c>
      <c r="S26" s="57">
        <v>114.78369514290176</v>
      </c>
      <c r="T26" s="59">
        <v>100.47574779898289</v>
      </c>
      <c r="U26" s="58">
        <v>5855</v>
      </c>
      <c r="V26" s="57">
        <v>100.58409208039856</v>
      </c>
      <c r="W26" s="59">
        <v>95.952146837102589</v>
      </c>
      <c r="X26" s="69">
        <v>9702</v>
      </c>
      <c r="Y26" s="57">
        <v>100.15484670176524</v>
      </c>
      <c r="Z26" s="59">
        <v>103.43283582089553</v>
      </c>
    </row>
    <row r="27" spans="2:26" ht="29.1" customHeight="1">
      <c r="B27" s="297"/>
      <c r="C27" s="298"/>
      <c r="D27" s="13" t="s">
        <v>58</v>
      </c>
      <c r="E27" s="17"/>
      <c r="F27" s="69">
        <v>61710</v>
      </c>
      <c r="G27" s="57">
        <v>100.18507695304891</v>
      </c>
      <c r="H27" s="59">
        <v>97.263814897708286</v>
      </c>
      <c r="I27" s="69">
        <v>1754</v>
      </c>
      <c r="J27" s="57">
        <v>101.56340474811812</v>
      </c>
      <c r="K27" s="59">
        <v>108.67410161090459</v>
      </c>
      <c r="L27" s="69">
        <v>32541</v>
      </c>
      <c r="M27" s="57">
        <v>99.611240357536417</v>
      </c>
      <c r="N27" s="59">
        <v>96.81075774254009</v>
      </c>
      <c r="O27" s="69">
        <v>4067</v>
      </c>
      <c r="P27" s="57">
        <v>115.53977272727273</v>
      </c>
      <c r="Q27" s="59">
        <v>105.66380878150167</v>
      </c>
      <c r="R27" s="69">
        <v>23228</v>
      </c>
      <c r="S27" s="57">
        <v>98.503032102116109</v>
      </c>
      <c r="T27" s="59">
        <v>95.635704874835312</v>
      </c>
      <c r="U27" s="58">
        <v>1631</v>
      </c>
      <c r="V27" s="57">
        <v>100.92821782178218</v>
      </c>
      <c r="W27" s="59">
        <v>108.95123580494321</v>
      </c>
      <c r="X27" s="69">
        <v>120</v>
      </c>
      <c r="Y27" s="57">
        <v>120</v>
      </c>
      <c r="Z27" s="59">
        <v>146.34146341463415</v>
      </c>
    </row>
    <row r="28" spans="2:26" ht="29.1" customHeight="1">
      <c r="B28" s="297"/>
      <c r="C28" s="298"/>
      <c r="D28" s="13" t="s">
        <v>37</v>
      </c>
      <c r="E28" s="17"/>
      <c r="F28" s="69">
        <v>612303</v>
      </c>
      <c r="G28" s="57">
        <v>112.51598700458662</v>
      </c>
      <c r="H28" s="59">
        <v>106.4902562675548</v>
      </c>
      <c r="I28" s="69">
        <v>13554</v>
      </c>
      <c r="J28" s="57">
        <v>98.876568427195792</v>
      </c>
      <c r="K28" s="59">
        <v>100.54896142433233</v>
      </c>
      <c r="L28" s="69">
        <v>322331</v>
      </c>
      <c r="M28" s="57">
        <v>112.07536804333766</v>
      </c>
      <c r="N28" s="59">
        <v>106.37705935156828</v>
      </c>
      <c r="O28" s="69">
        <v>3781</v>
      </c>
      <c r="P28" s="57">
        <v>117.45883814849331</v>
      </c>
      <c r="Q28" s="59">
        <v>127.43511964947758</v>
      </c>
      <c r="R28" s="69">
        <v>255645</v>
      </c>
      <c r="S28" s="57">
        <v>114.69044414535665</v>
      </c>
      <c r="T28" s="59">
        <v>106.53561813953876</v>
      </c>
      <c r="U28" s="58">
        <v>1213</v>
      </c>
      <c r="V28" s="57">
        <v>109.27927927927928</v>
      </c>
      <c r="W28" s="59">
        <v>103.85273972602739</v>
      </c>
      <c r="X28" s="69">
        <v>16992</v>
      </c>
      <c r="Y28" s="57">
        <v>101.36610391934617</v>
      </c>
      <c r="Z28" s="59">
        <v>109.14696813977389</v>
      </c>
    </row>
    <row r="29" spans="2:26" ht="29.1" customHeight="1">
      <c r="B29" s="297"/>
      <c r="C29" s="298"/>
      <c r="D29" s="13" t="s">
        <v>38</v>
      </c>
      <c r="E29" s="17"/>
      <c r="F29" s="69">
        <v>3017</v>
      </c>
      <c r="G29" s="57">
        <v>117.48442367601245</v>
      </c>
      <c r="H29" s="59">
        <v>108.87766149404547</v>
      </c>
      <c r="I29" s="69">
        <v>1</v>
      </c>
      <c r="J29" s="57" t="s">
        <v>62</v>
      </c>
      <c r="K29" s="59">
        <v>50</v>
      </c>
      <c r="L29" s="69">
        <v>3016</v>
      </c>
      <c r="M29" s="57">
        <v>117.44548286604362</v>
      </c>
      <c r="N29" s="59">
        <v>108.92018779342723</v>
      </c>
      <c r="O29" s="69" t="s">
        <v>62</v>
      </c>
      <c r="P29" s="57" t="s">
        <v>62</v>
      </c>
      <c r="Q29" s="59" t="s">
        <v>62</v>
      </c>
      <c r="R29" s="69" t="s">
        <v>62</v>
      </c>
      <c r="S29" s="57" t="s">
        <v>62</v>
      </c>
      <c r="T29" s="59" t="s">
        <v>62</v>
      </c>
      <c r="U29" s="58" t="s">
        <v>62</v>
      </c>
      <c r="V29" s="57" t="s">
        <v>62</v>
      </c>
      <c r="W29" s="59" t="s">
        <v>62</v>
      </c>
      <c r="X29" s="69" t="s">
        <v>62</v>
      </c>
      <c r="Y29" s="57" t="s">
        <v>62</v>
      </c>
      <c r="Z29" s="59" t="s">
        <v>62</v>
      </c>
    </row>
    <row r="30" spans="2:26" ht="29.1" customHeight="1">
      <c r="B30" s="297"/>
      <c r="C30" s="298"/>
      <c r="D30" s="13" t="s">
        <v>39</v>
      </c>
      <c r="E30" s="17"/>
      <c r="F30" s="69">
        <v>420</v>
      </c>
      <c r="G30" s="57">
        <v>106.87022900763358</v>
      </c>
      <c r="H30" s="59">
        <v>90.909090909090907</v>
      </c>
      <c r="I30" s="69">
        <v>27</v>
      </c>
      <c r="J30" s="57">
        <v>112.5</v>
      </c>
      <c r="K30" s="59">
        <v>75</v>
      </c>
      <c r="L30" s="69">
        <v>224</v>
      </c>
      <c r="M30" s="57">
        <v>104.67289719626167</v>
      </c>
      <c r="N30" s="59">
        <v>92.181069958847743</v>
      </c>
      <c r="O30" s="69">
        <v>2</v>
      </c>
      <c r="P30" s="57">
        <v>100</v>
      </c>
      <c r="Q30" s="59">
        <v>50</v>
      </c>
      <c r="R30" s="69">
        <v>158</v>
      </c>
      <c r="S30" s="57">
        <v>106.75675675675676</v>
      </c>
      <c r="T30" s="59">
        <v>97.53086419753086</v>
      </c>
      <c r="U30" s="58">
        <v>26</v>
      </c>
      <c r="V30" s="57">
        <v>123.80952380952381</v>
      </c>
      <c r="W30" s="59">
        <v>78.787878787878782</v>
      </c>
      <c r="X30" s="69">
        <v>9</v>
      </c>
      <c r="Y30" s="57">
        <v>180</v>
      </c>
      <c r="Z30" s="59">
        <v>52.941176470588239</v>
      </c>
    </row>
    <row r="31" spans="2:26" ht="29.1" customHeight="1">
      <c r="B31" s="297"/>
      <c r="C31" s="298"/>
      <c r="D31" s="14" t="s">
        <v>59</v>
      </c>
      <c r="E31" s="17"/>
      <c r="F31" s="69">
        <v>16405132</v>
      </c>
      <c r="G31" s="57">
        <v>95.16058516821245</v>
      </c>
      <c r="H31" s="57">
        <v>87.772841327133946</v>
      </c>
      <c r="I31" s="69">
        <v>79828</v>
      </c>
      <c r="J31" s="57">
        <v>101.62440167023119</v>
      </c>
      <c r="K31" s="57">
        <v>100.33685268979386</v>
      </c>
      <c r="L31" s="69">
        <v>8119328</v>
      </c>
      <c r="M31" s="57">
        <v>93.316020169881398</v>
      </c>
      <c r="N31" s="57">
        <v>86.46934546446721</v>
      </c>
      <c r="O31" s="69">
        <v>2082520</v>
      </c>
      <c r="P31" s="57">
        <v>115.71689889468502</v>
      </c>
      <c r="Q31" s="57">
        <v>105.88937577477738</v>
      </c>
      <c r="R31" s="69">
        <v>6079531</v>
      </c>
      <c r="S31" s="57">
        <v>91.875410958831651</v>
      </c>
      <c r="T31" s="57">
        <v>84.222636441152858</v>
      </c>
      <c r="U31" s="70">
        <v>8370</v>
      </c>
      <c r="V31" s="57">
        <v>105.17718019602916</v>
      </c>
      <c r="W31" s="57">
        <v>97.837521917007592</v>
      </c>
      <c r="X31" s="69">
        <v>43925</v>
      </c>
      <c r="Y31" s="57">
        <v>101.77719078733953</v>
      </c>
      <c r="Z31" s="57">
        <v>122.18698712064312</v>
      </c>
    </row>
    <row r="32" spans="2:26" ht="29.1" customHeight="1" thickBot="1">
      <c r="B32" s="297"/>
      <c r="C32" s="298"/>
      <c r="D32" s="20" t="s">
        <v>40</v>
      </c>
      <c r="E32" s="21"/>
      <c r="F32" s="71">
        <v>24047393</v>
      </c>
      <c r="G32" s="65">
        <v>97.947011724082401</v>
      </c>
      <c r="H32" s="65">
        <v>91.854067368530735</v>
      </c>
      <c r="I32" s="71">
        <v>260296</v>
      </c>
      <c r="J32" s="65">
        <v>99.204975951094212</v>
      </c>
      <c r="K32" s="65">
        <v>100.02766847024103</v>
      </c>
      <c r="L32" s="71">
        <v>11896579</v>
      </c>
      <c r="M32" s="65">
        <v>96.7010815590356</v>
      </c>
      <c r="N32" s="65">
        <v>90.691071053941172</v>
      </c>
      <c r="O32" s="71">
        <v>2472143</v>
      </c>
      <c r="P32" s="65">
        <v>113.75924010278233</v>
      </c>
      <c r="Q32" s="65">
        <v>105.33648415506237</v>
      </c>
      <c r="R32" s="71">
        <v>9163819</v>
      </c>
      <c r="S32" s="65">
        <v>95.863959617503198</v>
      </c>
      <c r="T32" s="65">
        <v>89.527192516770072</v>
      </c>
      <c r="U32" s="58">
        <v>158974</v>
      </c>
      <c r="V32" s="65">
        <v>98.483478088488567</v>
      </c>
      <c r="W32" s="65">
        <v>100.10578945379898</v>
      </c>
      <c r="X32" s="71">
        <v>254556</v>
      </c>
      <c r="Y32" s="65">
        <v>100.10224305533708</v>
      </c>
      <c r="Z32" s="65">
        <v>116.03269168531747</v>
      </c>
    </row>
    <row r="33" spans="2:26" ht="29.1" customHeight="1" thickTop="1">
      <c r="B33" s="276" t="s">
        <v>41</v>
      </c>
      <c r="C33" s="277"/>
      <c r="D33" s="277"/>
      <c r="E33" s="278"/>
      <c r="F33" s="72">
        <v>115941318</v>
      </c>
      <c r="G33" s="73">
        <v>101.70318441120713</v>
      </c>
      <c r="H33" s="73">
        <v>93.369754156624168</v>
      </c>
      <c r="I33" s="72">
        <v>826469</v>
      </c>
      <c r="J33" s="73">
        <v>100.32179437691336</v>
      </c>
      <c r="K33" s="73">
        <v>100.59801157802998</v>
      </c>
      <c r="L33" s="72">
        <v>58098720</v>
      </c>
      <c r="M33" s="73">
        <v>100.75768325477587</v>
      </c>
      <c r="N33" s="73">
        <v>92.191126857610811</v>
      </c>
      <c r="O33" s="72">
        <v>15612592</v>
      </c>
      <c r="P33" s="73">
        <v>108.98681290022097</v>
      </c>
      <c r="Q33" s="73">
        <v>104.48219797795932</v>
      </c>
      <c r="R33" s="72">
        <v>41023453</v>
      </c>
      <c r="S33" s="73">
        <v>100.52247685255577</v>
      </c>
      <c r="T33" s="73">
        <v>91.035403044960034</v>
      </c>
      <c r="U33" s="74">
        <v>668002</v>
      </c>
      <c r="V33" s="73">
        <v>100.51718041124647</v>
      </c>
      <c r="W33" s="73">
        <v>100.55182919486525</v>
      </c>
      <c r="X33" s="72">
        <v>380084</v>
      </c>
      <c r="Y33" s="73">
        <v>100.38984913155559</v>
      </c>
      <c r="Z33" s="73">
        <v>116.24892569970974</v>
      </c>
    </row>
    <row r="34" spans="2:26" ht="29.1" customHeight="1">
      <c r="B34" s="299" t="s">
        <v>42</v>
      </c>
      <c r="C34" s="302" t="s">
        <v>43</v>
      </c>
      <c r="D34" s="13" t="s">
        <v>15</v>
      </c>
      <c r="E34" s="17"/>
      <c r="F34" s="56">
        <v>24414177</v>
      </c>
      <c r="G34" s="57">
        <v>105.34679205723567</v>
      </c>
      <c r="H34" s="57">
        <v>97.104795416387788</v>
      </c>
      <c r="I34" s="56">
        <v>146600</v>
      </c>
      <c r="J34" s="57">
        <v>100.19410044014325</v>
      </c>
      <c r="K34" s="57">
        <v>103.44048996641359</v>
      </c>
      <c r="L34" s="56">
        <v>12247614</v>
      </c>
      <c r="M34" s="57">
        <v>104.97342712100703</v>
      </c>
      <c r="N34" s="57">
        <v>95.753292092239406</v>
      </c>
      <c r="O34" s="56">
        <v>3702578</v>
      </c>
      <c r="P34" s="57">
        <v>104.89641325568093</v>
      </c>
      <c r="Q34" s="57">
        <v>105.58052237946252</v>
      </c>
      <c r="R34" s="56">
        <v>8304997</v>
      </c>
      <c r="S34" s="57">
        <v>106.20976288677856</v>
      </c>
      <c r="T34" s="57">
        <v>95.541407062566009</v>
      </c>
      <c r="U34" s="58">
        <v>132913</v>
      </c>
      <c r="V34" s="57">
        <v>99.819006563828353</v>
      </c>
      <c r="W34" s="57">
        <v>103.33613223243303</v>
      </c>
      <c r="X34" s="56">
        <v>12388</v>
      </c>
      <c r="Y34" s="57">
        <v>101.40798952193843</v>
      </c>
      <c r="Z34" s="57">
        <v>122.32645403377111</v>
      </c>
    </row>
    <row r="35" spans="2:26" ht="29.1" customHeight="1">
      <c r="B35" s="300"/>
      <c r="C35" s="302"/>
      <c r="D35" s="12" t="s">
        <v>16</v>
      </c>
      <c r="E35" s="17"/>
      <c r="F35" s="56">
        <v>35966</v>
      </c>
      <c r="G35" s="57">
        <v>109.96086584321878</v>
      </c>
      <c r="H35" s="57">
        <v>97.71510853913658</v>
      </c>
      <c r="I35" s="56">
        <v>341</v>
      </c>
      <c r="J35" s="57">
        <v>94.986072423398326</v>
      </c>
      <c r="K35" s="57">
        <v>91.420911528150143</v>
      </c>
      <c r="L35" s="56">
        <v>17799</v>
      </c>
      <c r="M35" s="57">
        <v>109.22312223858614</v>
      </c>
      <c r="N35" s="57">
        <v>95.791399817017393</v>
      </c>
      <c r="O35" s="56">
        <v>5545</v>
      </c>
      <c r="P35" s="57">
        <v>110.06351726875745</v>
      </c>
      <c r="Q35" s="57">
        <v>106.06350420811017</v>
      </c>
      <c r="R35" s="56">
        <v>12276</v>
      </c>
      <c r="S35" s="57">
        <v>111.51889534883721</v>
      </c>
      <c r="T35" s="57">
        <v>97.281876535383148</v>
      </c>
      <c r="U35" s="58">
        <v>317</v>
      </c>
      <c r="V35" s="57">
        <v>99.0625</v>
      </c>
      <c r="W35" s="57">
        <v>93.510324483775804</v>
      </c>
      <c r="X35" s="56">
        <v>5</v>
      </c>
      <c r="Y35" s="57">
        <v>71.428571428571431</v>
      </c>
      <c r="Z35" s="57">
        <v>83.333333333333343</v>
      </c>
    </row>
    <row r="36" spans="2:26" ht="29.1" customHeight="1">
      <c r="B36" s="300"/>
      <c r="C36" s="302"/>
      <c r="D36" s="12" t="s">
        <v>17</v>
      </c>
      <c r="E36" s="17"/>
      <c r="F36" s="56">
        <v>6564316</v>
      </c>
      <c r="G36" s="57">
        <v>105.17684208434956</v>
      </c>
      <c r="H36" s="57">
        <v>95.347196551165666</v>
      </c>
      <c r="I36" s="56">
        <v>37876</v>
      </c>
      <c r="J36" s="57">
        <v>108.33166490289734</v>
      </c>
      <c r="K36" s="57">
        <v>101.61506680259697</v>
      </c>
      <c r="L36" s="56">
        <v>3352367</v>
      </c>
      <c r="M36" s="57">
        <v>104.73665925383924</v>
      </c>
      <c r="N36" s="57">
        <v>94.214746197465644</v>
      </c>
      <c r="O36" s="56">
        <v>971226</v>
      </c>
      <c r="P36" s="57">
        <v>107.83384350965781</v>
      </c>
      <c r="Q36" s="57">
        <v>104.92866295162304</v>
      </c>
      <c r="R36" s="56">
        <v>2199908</v>
      </c>
      <c r="S36" s="57">
        <v>104.66417333492556</v>
      </c>
      <c r="T36" s="57">
        <v>93.173880744304086</v>
      </c>
      <c r="U36" s="58">
        <v>34219</v>
      </c>
      <c r="V36" s="57">
        <v>110.02540111250443</v>
      </c>
      <c r="W36" s="57">
        <v>102.0914135688287</v>
      </c>
      <c r="X36" s="56">
        <v>2939</v>
      </c>
      <c r="Y36" s="57">
        <v>99.458544839255509</v>
      </c>
      <c r="Z36" s="57">
        <v>119.0842787682334</v>
      </c>
    </row>
    <row r="37" spans="2:26" ht="29.1" customHeight="1">
      <c r="B37" s="300"/>
      <c r="C37" s="302"/>
      <c r="D37" s="12" t="s">
        <v>18</v>
      </c>
      <c r="E37" s="17"/>
      <c r="F37" s="56">
        <v>17343020</v>
      </c>
      <c r="G37" s="57">
        <v>103.37159204346619</v>
      </c>
      <c r="H37" s="57">
        <v>95.364529296886602</v>
      </c>
      <c r="I37" s="56">
        <v>92299</v>
      </c>
      <c r="J37" s="57">
        <v>101.57816541022396</v>
      </c>
      <c r="K37" s="57">
        <v>103.3132226687113</v>
      </c>
      <c r="L37" s="56">
        <v>8645825</v>
      </c>
      <c r="M37" s="57">
        <v>103.04684435594955</v>
      </c>
      <c r="N37" s="57">
        <v>94.128591229228235</v>
      </c>
      <c r="O37" s="56">
        <v>2699046</v>
      </c>
      <c r="P37" s="57">
        <v>103.68245053655426</v>
      </c>
      <c r="Q37" s="57">
        <v>104.70878922002787</v>
      </c>
      <c r="R37" s="56">
        <v>5897342</v>
      </c>
      <c r="S37" s="57">
        <v>103.74231740950913</v>
      </c>
      <c r="T37" s="57">
        <v>93.211698883452783</v>
      </c>
      <c r="U37" s="58">
        <v>83494</v>
      </c>
      <c r="V37" s="57">
        <v>101.22447989913195</v>
      </c>
      <c r="W37" s="57">
        <v>103.11720390268</v>
      </c>
      <c r="X37" s="56">
        <v>8508</v>
      </c>
      <c r="Y37" s="57">
        <v>99.964751498061332</v>
      </c>
      <c r="Z37" s="57">
        <v>120.28842075498373</v>
      </c>
    </row>
    <row r="38" spans="2:26" ht="29.1" customHeight="1">
      <c r="B38" s="300"/>
      <c r="C38" s="303"/>
      <c r="D38" s="22" t="s">
        <v>19</v>
      </c>
      <c r="E38" s="35"/>
      <c r="F38" s="60">
        <v>48357479</v>
      </c>
      <c r="G38" s="61">
        <v>104.61023333949215</v>
      </c>
      <c r="H38" s="61">
        <v>96.234608724627549</v>
      </c>
      <c r="I38" s="60">
        <v>277116</v>
      </c>
      <c r="J38" s="61">
        <v>101.69282540008733</v>
      </c>
      <c r="K38" s="61">
        <v>103.12827955788768</v>
      </c>
      <c r="L38" s="60">
        <v>24263605</v>
      </c>
      <c r="M38" s="61">
        <v>104.24933371543817</v>
      </c>
      <c r="N38" s="61">
        <v>94.955066041298224</v>
      </c>
      <c r="O38" s="60">
        <v>7378395</v>
      </c>
      <c r="P38" s="61">
        <v>104.82701272220383</v>
      </c>
      <c r="Q38" s="61">
        <v>105.17457431736761</v>
      </c>
      <c r="R38" s="60">
        <v>16414523</v>
      </c>
      <c r="S38" s="61">
        <v>105.10732720852182</v>
      </c>
      <c r="T38" s="61">
        <v>94.373839122051137</v>
      </c>
      <c r="U38" s="66">
        <v>250943</v>
      </c>
      <c r="V38" s="61">
        <v>101.57209411517087</v>
      </c>
      <c r="W38" s="61">
        <v>103.07826279836844</v>
      </c>
      <c r="X38" s="60">
        <v>23840</v>
      </c>
      <c r="Y38" s="61">
        <v>100.63742665372114</v>
      </c>
      <c r="Z38" s="61">
        <v>121.17515502693909</v>
      </c>
    </row>
    <row r="39" spans="2:26" ht="29.1" customHeight="1">
      <c r="B39" s="300"/>
      <c r="C39" s="304" t="s">
        <v>44</v>
      </c>
      <c r="D39" s="13" t="s">
        <v>15</v>
      </c>
      <c r="E39" s="16"/>
      <c r="F39" s="71">
        <v>15487949</v>
      </c>
      <c r="G39" s="64">
        <v>99.081820434848311</v>
      </c>
      <c r="H39" s="64">
        <v>88.862688105166768</v>
      </c>
      <c r="I39" s="71">
        <v>97792</v>
      </c>
      <c r="J39" s="64">
        <v>99.504471962474184</v>
      </c>
      <c r="K39" s="64">
        <v>97.026461220966581</v>
      </c>
      <c r="L39" s="71">
        <v>7796896</v>
      </c>
      <c r="M39" s="64">
        <v>97.548200801589914</v>
      </c>
      <c r="N39" s="64">
        <v>87.579751767568752</v>
      </c>
      <c r="O39" s="71">
        <v>2053641</v>
      </c>
      <c r="P39" s="64">
        <v>112.78988470243586</v>
      </c>
      <c r="Q39" s="64">
        <v>102.56527942936967</v>
      </c>
      <c r="R39" s="71">
        <v>5492230</v>
      </c>
      <c r="S39" s="64">
        <v>96.821728904165667</v>
      </c>
      <c r="T39" s="64">
        <v>86.044339805762888</v>
      </c>
      <c r="U39" s="68">
        <v>85446</v>
      </c>
      <c r="V39" s="64">
        <v>100.52943667937315</v>
      </c>
      <c r="W39" s="64">
        <v>96.607007586464206</v>
      </c>
      <c r="X39" s="71">
        <v>47390</v>
      </c>
      <c r="Y39" s="64">
        <v>100.733340418748</v>
      </c>
      <c r="Z39" s="64">
        <v>117.39787450144921</v>
      </c>
    </row>
    <row r="40" spans="2:26" ht="29.1" customHeight="1">
      <c r="B40" s="300"/>
      <c r="C40" s="302"/>
      <c r="D40" s="12" t="s">
        <v>16</v>
      </c>
      <c r="E40" s="17"/>
      <c r="F40" s="56">
        <v>58286</v>
      </c>
      <c r="G40" s="57">
        <v>103.66562916851933</v>
      </c>
      <c r="H40" s="57">
        <v>90.60751150354433</v>
      </c>
      <c r="I40" s="56">
        <v>457</v>
      </c>
      <c r="J40" s="57">
        <v>108.8095238095238</v>
      </c>
      <c r="K40" s="57">
        <v>95.208333333333329</v>
      </c>
      <c r="L40" s="56">
        <v>29379</v>
      </c>
      <c r="M40" s="57">
        <v>102.39796451849013</v>
      </c>
      <c r="N40" s="57">
        <v>89.227358318653955</v>
      </c>
      <c r="O40" s="56">
        <v>7521</v>
      </c>
      <c r="P40" s="57">
        <v>111.86970102632753</v>
      </c>
      <c r="Q40" s="57">
        <v>104.45833333333334</v>
      </c>
      <c r="R40" s="56">
        <v>20793</v>
      </c>
      <c r="S40" s="57">
        <v>102.66627166345728</v>
      </c>
      <c r="T40" s="57">
        <v>88.061155344739959</v>
      </c>
      <c r="U40" s="58">
        <v>409</v>
      </c>
      <c r="V40" s="57">
        <v>110.24258760107817</v>
      </c>
      <c r="W40" s="57">
        <v>98.792270531400959</v>
      </c>
      <c r="X40" s="56">
        <v>136</v>
      </c>
      <c r="Y40" s="57">
        <v>98.550724637681171</v>
      </c>
      <c r="Z40" s="57">
        <v>123.63636363636363</v>
      </c>
    </row>
    <row r="41" spans="2:26" ht="29.1" customHeight="1">
      <c r="B41" s="300"/>
      <c r="C41" s="302"/>
      <c r="D41" s="12" t="s">
        <v>17</v>
      </c>
      <c r="E41" s="17"/>
      <c r="F41" s="56">
        <v>4951805</v>
      </c>
      <c r="G41" s="57">
        <v>99.714216500734892</v>
      </c>
      <c r="H41" s="57">
        <v>88.858225532564717</v>
      </c>
      <c r="I41" s="56">
        <v>28675</v>
      </c>
      <c r="J41" s="57">
        <v>102.3631885196159</v>
      </c>
      <c r="K41" s="57">
        <v>97.820154192535995</v>
      </c>
      <c r="L41" s="56">
        <v>2494375</v>
      </c>
      <c r="M41" s="57">
        <v>98.091938518892846</v>
      </c>
      <c r="N41" s="57">
        <v>87.723694321500858</v>
      </c>
      <c r="O41" s="56">
        <v>658538</v>
      </c>
      <c r="P41" s="57">
        <v>115.98695948528363</v>
      </c>
      <c r="Q41" s="57">
        <v>102.58144512326197</v>
      </c>
      <c r="R41" s="56">
        <v>1758525</v>
      </c>
      <c r="S41" s="57">
        <v>96.838489902727858</v>
      </c>
      <c r="T41" s="57">
        <v>85.867994179516984</v>
      </c>
      <c r="U41" s="58">
        <v>24471</v>
      </c>
      <c r="V41" s="57">
        <v>103.55465278659388</v>
      </c>
      <c r="W41" s="57">
        <v>97.253795405770603</v>
      </c>
      <c r="X41" s="56">
        <v>11692</v>
      </c>
      <c r="Y41" s="57">
        <v>102.70555165144062</v>
      </c>
      <c r="Z41" s="57">
        <v>116.47738593345287</v>
      </c>
    </row>
    <row r="42" spans="2:26" ht="29.1" customHeight="1">
      <c r="B42" s="300"/>
      <c r="C42" s="302"/>
      <c r="D42" s="12" t="s">
        <v>18</v>
      </c>
      <c r="E42" s="17"/>
      <c r="F42" s="56">
        <v>13459805</v>
      </c>
      <c r="G42" s="75">
        <v>98.283152460991758</v>
      </c>
      <c r="H42" s="75">
        <v>87.566969208639449</v>
      </c>
      <c r="I42" s="56">
        <v>71268</v>
      </c>
      <c r="J42" s="75">
        <v>100.11659759780854</v>
      </c>
      <c r="K42" s="75">
        <v>98.113934855034557</v>
      </c>
      <c r="L42" s="56">
        <v>6713189</v>
      </c>
      <c r="M42" s="75">
        <v>96.630646267086036</v>
      </c>
      <c r="N42" s="75">
        <v>86.329487473446363</v>
      </c>
      <c r="O42" s="56">
        <v>1864685</v>
      </c>
      <c r="P42" s="75">
        <v>114.67074098421949</v>
      </c>
      <c r="Q42" s="75">
        <v>102.3223693632937</v>
      </c>
      <c r="R42" s="56">
        <v>4776396</v>
      </c>
      <c r="S42" s="75">
        <v>95.215043367494417</v>
      </c>
      <c r="T42" s="75">
        <v>84.238168966416694</v>
      </c>
      <c r="U42" s="58">
        <v>61400</v>
      </c>
      <c r="V42" s="75">
        <v>101.0267210741082</v>
      </c>
      <c r="W42" s="75">
        <v>97.214965404772073</v>
      </c>
      <c r="X42" s="56">
        <v>34267</v>
      </c>
      <c r="Y42" s="75">
        <v>101.01406125637473</v>
      </c>
      <c r="Z42" s="75">
        <v>116.08455570988177</v>
      </c>
    </row>
    <row r="43" spans="2:26" ht="29.1" customHeight="1">
      <c r="B43" s="300"/>
      <c r="C43" s="302"/>
      <c r="D43" s="22" t="s">
        <v>19</v>
      </c>
      <c r="E43" s="35"/>
      <c r="F43" s="60">
        <v>33957845</v>
      </c>
      <c r="G43" s="61">
        <v>98.862321172593184</v>
      </c>
      <c r="H43" s="61">
        <v>88.346805905489816</v>
      </c>
      <c r="I43" s="60">
        <v>198192</v>
      </c>
      <c r="J43" s="61">
        <v>100.14906744417551</v>
      </c>
      <c r="K43" s="61">
        <v>97.525354171074838</v>
      </c>
      <c r="L43" s="60">
        <v>17033839</v>
      </c>
      <c r="M43" s="61">
        <v>97.271090135188331</v>
      </c>
      <c r="N43" s="61">
        <v>87.106281918561351</v>
      </c>
      <c r="O43" s="60">
        <v>4584385</v>
      </c>
      <c r="P43" s="61">
        <v>114.00029343160804</v>
      </c>
      <c r="Q43" s="61">
        <v>102.47169859399357</v>
      </c>
      <c r="R43" s="60">
        <v>12047944</v>
      </c>
      <c r="S43" s="61">
        <v>96.190117521269428</v>
      </c>
      <c r="T43" s="61">
        <v>85.297087000318029</v>
      </c>
      <c r="U43" s="66">
        <v>171726</v>
      </c>
      <c r="V43" s="61">
        <v>101.14976380364484</v>
      </c>
      <c r="W43" s="61">
        <v>96.920680430292023</v>
      </c>
      <c r="X43" s="60">
        <v>93485</v>
      </c>
      <c r="Y43" s="61">
        <v>101.07579197751109</v>
      </c>
      <c r="Z43" s="61">
        <v>116.80660719194343</v>
      </c>
    </row>
    <row r="44" spans="2:26" ht="29.1" customHeight="1">
      <c r="B44" s="300"/>
      <c r="C44" s="303"/>
      <c r="D44" s="305" t="s">
        <v>45</v>
      </c>
      <c r="E44" s="306"/>
      <c r="F44" s="76">
        <v>7895833</v>
      </c>
      <c r="G44" s="75">
        <v>98.186752267694388</v>
      </c>
      <c r="H44" s="75">
        <v>83.855508465486082</v>
      </c>
      <c r="I44" s="76">
        <v>64907</v>
      </c>
      <c r="J44" s="75">
        <v>95.27772884739592</v>
      </c>
      <c r="K44" s="75">
        <v>98.367786129970909</v>
      </c>
      <c r="L44" s="76">
        <v>4074463</v>
      </c>
      <c r="M44" s="75">
        <v>97.297402497541569</v>
      </c>
      <c r="N44" s="75">
        <v>83.256733854340567</v>
      </c>
      <c r="O44" s="76">
        <v>650380</v>
      </c>
      <c r="P44" s="75">
        <v>112.68352351284014</v>
      </c>
      <c r="Q44" s="75">
        <v>100.31093644927849</v>
      </c>
      <c r="R44" s="76">
        <v>3088028</v>
      </c>
      <c r="S44" s="75">
        <v>96.76404295808257</v>
      </c>
      <c r="T44" s="75">
        <v>81.439525503025607</v>
      </c>
      <c r="U44" s="70">
        <v>48297</v>
      </c>
      <c r="V44" s="75">
        <v>95.114025759187044</v>
      </c>
      <c r="W44" s="75">
        <v>96.161274265803883</v>
      </c>
      <c r="X44" s="76">
        <v>18055</v>
      </c>
      <c r="Y44" s="75">
        <v>103.67499282227965</v>
      </c>
      <c r="Z44" s="75">
        <v>112.90726033393783</v>
      </c>
    </row>
    <row r="45" spans="2:26" ht="29.1" customHeight="1">
      <c r="B45" s="300"/>
      <c r="C45" s="307" t="s">
        <v>52</v>
      </c>
      <c r="D45" s="308"/>
      <c r="E45" s="16" t="s">
        <v>20</v>
      </c>
      <c r="F45" s="71">
        <v>6871241</v>
      </c>
      <c r="G45" s="64">
        <v>108.16276768598354</v>
      </c>
      <c r="H45" s="65">
        <v>104.3496847750782</v>
      </c>
      <c r="I45" s="71">
        <v>61182</v>
      </c>
      <c r="J45" s="64">
        <v>100.11782032400589</v>
      </c>
      <c r="K45" s="65">
        <v>104.21940209522187</v>
      </c>
      <c r="L45" s="71">
        <v>3510210</v>
      </c>
      <c r="M45" s="64">
        <v>107.4835951877176</v>
      </c>
      <c r="N45" s="65">
        <v>103.73773359911458</v>
      </c>
      <c r="O45" s="71">
        <v>870401</v>
      </c>
      <c r="P45" s="64">
        <v>108.00091820528093</v>
      </c>
      <c r="Q45" s="65">
        <v>107.86039134044636</v>
      </c>
      <c r="R45" s="71">
        <v>2424017</v>
      </c>
      <c r="S45" s="64">
        <v>109.46054932192737</v>
      </c>
      <c r="T45" s="65">
        <v>104.01368130757669</v>
      </c>
      <c r="U45" s="68">
        <v>58121</v>
      </c>
      <c r="V45" s="64">
        <v>100.34703038674033</v>
      </c>
      <c r="W45" s="65">
        <v>104.30904522613065</v>
      </c>
      <c r="X45" s="71">
        <v>5431</v>
      </c>
      <c r="Y45" s="64">
        <v>101.81852268466443</v>
      </c>
      <c r="Z45" s="65">
        <v>110.09527670788566</v>
      </c>
    </row>
    <row r="46" spans="2:26" ht="29.1" customHeight="1">
      <c r="B46" s="300"/>
      <c r="C46" s="309"/>
      <c r="D46" s="310"/>
      <c r="E46" s="17" t="s">
        <v>47</v>
      </c>
      <c r="F46" s="56">
        <v>2707360</v>
      </c>
      <c r="G46" s="57">
        <v>107.40862257137836</v>
      </c>
      <c r="H46" s="59">
        <v>99.425195335165611</v>
      </c>
      <c r="I46" s="56">
        <v>29683</v>
      </c>
      <c r="J46" s="57">
        <v>99.18799705941322</v>
      </c>
      <c r="K46" s="59">
        <v>96.6998957518895</v>
      </c>
      <c r="L46" s="56">
        <v>1394487</v>
      </c>
      <c r="M46" s="57">
        <v>106.67071068063356</v>
      </c>
      <c r="N46" s="59">
        <v>98.866761528595774</v>
      </c>
      <c r="O46" s="56">
        <v>307268</v>
      </c>
      <c r="P46" s="57">
        <v>107.38492400493469</v>
      </c>
      <c r="Q46" s="59">
        <v>102.50159289319443</v>
      </c>
      <c r="R46" s="56">
        <v>973150</v>
      </c>
      <c r="S46" s="57">
        <v>108.79590552202248</v>
      </c>
      <c r="T46" s="59">
        <v>99.387934142408213</v>
      </c>
      <c r="U46" s="58">
        <v>28238</v>
      </c>
      <c r="V46" s="57">
        <v>99.464600211342031</v>
      </c>
      <c r="W46" s="59">
        <v>96.775077967031081</v>
      </c>
      <c r="X46" s="56">
        <v>2772</v>
      </c>
      <c r="Y46" s="57">
        <v>99.035369774919616</v>
      </c>
      <c r="Z46" s="59">
        <v>94.510739856801905</v>
      </c>
    </row>
    <row r="47" spans="2:26" ht="29.1" customHeight="1">
      <c r="B47" s="301"/>
      <c r="C47" s="311"/>
      <c r="D47" s="312"/>
      <c r="E47" s="15" t="s">
        <v>21</v>
      </c>
      <c r="F47" s="60">
        <v>9578601</v>
      </c>
      <c r="G47" s="61">
        <v>107.94853956863639</v>
      </c>
      <c r="H47" s="61">
        <v>102.90902265768813</v>
      </c>
      <c r="I47" s="60">
        <v>90865</v>
      </c>
      <c r="J47" s="61">
        <v>99.812162221538742</v>
      </c>
      <c r="K47" s="61">
        <v>101.63756557532912</v>
      </c>
      <c r="L47" s="60">
        <v>4904697</v>
      </c>
      <c r="M47" s="61">
        <v>107.25122083701793</v>
      </c>
      <c r="N47" s="61">
        <v>102.30467777145998</v>
      </c>
      <c r="O47" s="60">
        <v>1177669</v>
      </c>
      <c r="P47" s="61">
        <v>107.83951753434116</v>
      </c>
      <c r="Q47" s="61">
        <v>106.40891845322157</v>
      </c>
      <c r="R47" s="60">
        <v>3397167</v>
      </c>
      <c r="S47" s="61">
        <v>109.26932744931224</v>
      </c>
      <c r="T47" s="61">
        <v>102.64516612471152</v>
      </c>
      <c r="U47" s="66">
        <v>86359</v>
      </c>
      <c r="V47" s="61">
        <v>100.05677210056771</v>
      </c>
      <c r="W47" s="61">
        <v>101.71969045571798</v>
      </c>
      <c r="X47" s="60">
        <v>8203</v>
      </c>
      <c r="Y47" s="61">
        <v>100.86069101192672</v>
      </c>
      <c r="Z47" s="61">
        <v>104.28426137808289</v>
      </c>
    </row>
    <row r="48" spans="2:26" ht="15" customHeight="1">
      <c r="B48" s="40"/>
      <c r="C48" s="23"/>
      <c r="D48" s="30"/>
      <c r="F48" s="31" t="s">
        <v>64</v>
      </c>
      <c r="G48" s="25"/>
      <c r="H48" s="25"/>
      <c r="I48" s="25"/>
      <c r="J48" s="25"/>
      <c r="K48" s="25"/>
      <c r="L48" s="25"/>
      <c r="M48" s="25"/>
      <c r="N48" s="25"/>
      <c r="O48" s="31" t="s">
        <v>64</v>
      </c>
      <c r="P48" s="25"/>
      <c r="Q48" s="25"/>
      <c r="R48" s="25"/>
      <c r="S48" s="26"/>
      <c r="T48" s="26"/>
      <c r="U48" s="27"/>
      <c r="V48" s="28"/>
      <c r="W48" s="28"/>
      <c r="X48" s="29"/>
      <c r="Y48" s="26"/>
      <c r="Z48" s="26"/>
    </row>
    <row r="49" spans="2:26" ht="15" customHeight="1">
      <c r="B49" s="40"/>
      <c r="C49" s="23"/>
      <c r="D49" s="30"/>
      <c r="F49" s="25" t="s">
        <v>65</v>
      </c>
      <c r="G49" s="25"/>
      <c r="H49" s="25"/>
      <c r="I49" s="25"/>
      <c r="J49" s="25"/>
      <c r="K49" s="25"/>
      <c r="L49" s="25"/>
      <c r="M49" s="25"/>
      <c r="N49" s="25"/>
      <c r="O49" s="25" t="s">
        <v>65</v>
      </c>
      <c r="P49" s="25"/>
      <c r="Q49" s="25"/>
      <c r="R49" s="25"/>
      <c r="S49" s="26"/>
      <c r="T49" s="26"/>
      <c r="U49" s="27"/>
      <c r="V49" s="28"/>
      <c r="W49" s="28"/>
      <c r="X49" s="29"/>
      <c r="Y49" s="26"/>
      <c r="Z49" s="26"/>
    </row>
    <row r="50" spans="2:26" s="25" customFormat="1" ht="15" customHeight="1">
      <c r="B50" s="41"/>
      <c r="F50" s="31" t="s">
        <v>54</v>
      </c>
      <c r="G50" s="36"/>
      <c r="H50" s="36"/>
      <c r="I50" s="36"/>
      <c r="J50" s="36"/>
      <c r="K50" s="36"/>
      <c r="L50" s="36"/>
      <c r="M50" s="36"/>
      <c r="N50" s="36"/>
      <c r="O50" s="31" t="s">
        <v>54</v>
      </c>
      <c r="P50" s="36"/>
      <c r="Q50" s="36"/>
      <c r="R50" s="36"/>
    </row>
    <row r="51" spans="2:26" ht="15" customHeight="1">
      <c r="B51" s="41"/>
      <c r="D51" s="30"/>
      <c r="F51" s="31" t="s">
        <v>55</v>
      </c>
      <c r="O51" s="31" t="s">
        <v>55</v>
      </c>
    </row>
    <row r="52" spans="2:26" ht="15" customHeight="1">
      <c r="B52" s="41"/>
      <c r="D52" s="30"/>
      <c r="F52" s="31"/>
      <c r="O52" s="31"/>
    </row>
    <row r="53" spans="2:26" ht="15" customHeight="1">
      <c r="B53" s="41"/>
      <c r="D53" s="30"/>
      <c r="E53" s="31"/>
      <c r="F53" s="31"/>
      <c r="O53" s="31"/>
    </row>
    <row r="54" spans="2:26">
      <c r="E54" s="31"/>
    </row>
    <row r="56" spans="2:26">
      <c r="D56" s="32"/>
    </row>
  </sheetData>
  <mergeCells count="11">
    <mergeCell ref="B34:B47"/>
    <mergeCell ref="C34:C38"/>
    <mergeCell ref="C39:C44"/>
    <mergeCell ref="D44:E44"/>
    <mergeCell ref="C45:D47"/>
    <mergeCell ref="B33:E33"/>
    <mergeCell ref="F1:L1"/>
    <mergeCell ref="P1:W1"/>
    <mergeCell ref="B3:E5"/>
    <mergeCell ref="B6:C11"/>
    <mergeCell ref="B12:C32"/>
  </mergeCells>
  <phoneticPr fontId="1"/>
  <pageMargins left="0.39370078740157483" right="0.23622047244094491" top="0.55118110236220474" bottom="0" header="0.31496062992125984" footer="0.19685039370078741"/>
  <pageSetup paperSize="9" scale="48" firstPageNumber="7" orientation="portrait" r:id="rId1"/>
  <headerFooter>
    <oddFooter>&amp;C&amp;"ＭＳ Ｐゴシック,標準"&amp;20－ &amp;P －</oddFooter>
  </headerFooter>
  <colBreaks count="1" manualBreakCount="1">
    <brk id="14" max="56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97DCE-BFE8-4CF4-9932-FD628D37CB88}">
  <dimension ref="B1:Z53"/>
  <sheetViews>
    <sheetView zoomScale="40" zoomScaleNormal="40" workbookViewId="0"/>
  </sheetViews>
  <sheetFormatPr defaultColWidth="7.625" defaultRowHeight="13.5"/>
  <cols>
    <col min="1" max="1" width="7.625" style="36"/>
    <col min="2" max="2" width="2.75" style="36" customWidth="1"/>
    <col min="3" max="3" width="3.125" style="24" customWidth="1"/>
    <col min="4" max="4" width="6.875" style="2" customWidth="1"/>
    <col min="5" max="5" width="10.25" style="24" customWidth="1"/>
    <col min="6" max="6" width="19.625" style="36" customWidth="1"/>
    <col min="7" max="8" width="14.625" style="36" customWidth="1"/>
    <col min="9" max="9" width="19.625" style="36" customWidth="1"/>
    <col min="10" max="11" width="14.625" style="36" customWidth="1"/>
    <col min="12" max="12" width="19.625" style="36" customWidth="1"/>
    <col min="13" max="14" width="14.625" style="36" customWidth="1"/>
    <col min="15" max="15" width="16.125" style="36" customWidth="1"/>
    <col min="16" max="17" width="12.125" style="36" customWidth="1"/>
    <col min="18" max="18" width="16.125" style="36" customWidth="1"/>
    <col min="19" max="20" width="12.125" style="36" customWidth="1"/>
    <col min="21" max="21" width="16.125" style="36" customWidth="1"/>
    <col min="22" max="23" width="12.125" style="36" customWidth="1"/>
    <col min="24" max="24" width="16.125" style="36" customWidth="1"/>
    <col min="25" max="26" width="12.125" style="36" customWidth="1"/>
    <col min="27" max="16384" width="7.625" style="36"/>
  </cols>
  <sheetData>
    <row r="1" spans="2:26" ht="29.1" customHeight="1">
      <c r="F1" s="279" t="s">
        <v>61</v>
      </c>
      <c r="G1" s="279"/>
      <c r="H1" s="279"/>
      <c r="I1" s="279"/>
      <c r="J1" s="279"/>
      <c r="K1" s="279"/>
      <c r="L1" s="279"/>
      <c r="P1" s="279" t="s">
        <v>61</v>
      </c>
      <c r="Q1" s="279"/>
      <c r="R1" s="279"/>
      <c r="S1" s="279"/>
      <c r="T1" s="279"/>
      <c r="U1" s="279"/>
      <c r="V1" s="279"/>
      <c r="W1" s="279"/>
    </row>
    <row r="2" spans="2:26" s="42" customFormat="1" ht="29.1" customHeight="1">
      <c r="B2" s="43" t="s">
        <v>48</v>
      </c>
      <c r="C2" s="44"/>
      <c r="D2" s="44"/>
      <c r="E2" s="44"/>
      <c r="G2" s="45"/>
      <c r="H2" s="45"/>
      <c r="I2" s="45"/>
    </row>
    <row r="3" spans="2:26" s="51" customFormat="1" ht="29.1" customHeight="1">
      <c r="B3" s="280" t="s">
        <v>53</v>
      </c>
      <c r="C3" s="281"/>
      <c r="D3" s="281"/>
      <c r="E3" s="282"/>
      <c r="F3" s="48" t="s">
        <v>1</v>
      </c>
      <c r="G3" s="49"/>
      <c r="H3" s="50"/>
      <c r="I3" s="48" t="s">
        <v>2</v>
      </c>
      <c r="J3" s="49"/>
      <c r="K3" s="50"/>
      <c r="L3" s="48" t="s">
        <v>3</v>
      </c>
      <c r="M3" s="49"/>
      <c r="N3" s="50"/>
      <c r="O3" s="48" t="s">
        <v>4</v>
      </c>
      <c r="P3" s="49"/>
      <c r="Q3" s="50"/>
      <c r="R3" s="48" t="s">
        <v>5</v>
      </c>
      <c r="S3" s="49"/>
      <c r="T3" s="50"/>
      <c r="U3" s="48" t="s">
        <v>6</v>
      </c>
      <c r="V3" s="49"/>
      <c r="W3" s="50"/>
      <c r="X3" s="48" t="s">
        <v>7</v>
      </c>
      <c r="Y3" s="49"/>
      <c r="Z3" s="50"/>
    </row>
    <row r="4" spans="2:26" s="51" customFormat="1" ht="29.1" customHeight="1">
      <c r="B4" s="283"/>
      <c r="C4" s="284"/>
      <c r="D4" s="284"/>
      <c r="E4" s="285"/>
      <c r="F4" s="52"/>
      <c r="G4" s="48" t="s">
        <v>8</v>
      </c>
      <c r="H4" s="50"/>
      <c r="I4" s="52"/>
      <c r="J4" s="48" t="s">
        <v>8</v>
      </c>
      <c r="K4" s="50"/>
      <c r="L4" s="52"/>
      <c r="M4" s="48" t="s">
        <v>8</v>
      </c>
      <c r="N4" s="50"/>
      <c r="O4" s="52"/>
      <c r="P4" s="48" t="s">
        <v>8</v>
      </c>
      <c r="Q4" s="50"/>
      <c r="R4" s="52"/>
      <c r="S4" s="48" t="s">
        <v>8</v>
      </c>
      <c r="T4" s="50"/>
      <c r="U4" s="52"/>
      <c r="V4" s="48" t="s">
        <v>8</v>
      </c>
      <c r="W4" s="50"/>
      <c r="X4" s="52"/>
      <c r="Y4" s="48" t="s">
        <v>8</v>
      </c>
      <c r="Z4" s="50"/>
    </row>
    <row r="5" spans="2:26" s="51" customFormat="1" ht="29.1" customHeight="1">
      <c r="B5" s="286"/>
      <c r="C5" s="287"/>
      <c r="D5" s="287"/>
      <c r="E5" s="288"/>
      <c r="F5" s="53" t="s">
        <v>49</v>
      </c>
      <c r="G5" s="54" t="s">
        <v>10</v>
      </c>
      <c r="H5" s="55" t="s">
        <v>11</v>
      </c>
      <c r="I5" s="53" t="s">
        <v>49</v>
      </c>
      <c r="J5" s="54" t="s">
        <v>10</v>
      </c>
      <c r="K5" s="55" t="s">
        <v>11</v>
      </c>
      <c r="L5" s="53" t="s">
        <v>49</v>
      </c>
      <c r="M5" s="54" t="s">
        <v>10</v>
      </c>
      <c r="N5" s="55" t="s">
        <v>11</v>
      </c>
      <c r="O5" s="53" t="s">
        <v>49</v>
      </c>
      <c r="P5" s="54" t="s">
        <v>10</v>
      </c>
      <c r="Q5" s="55" t="s">
        <v>11</v>
      </c>
      <c r="R5" s="53" t="s">
        <v>49</v>
      </c>
      <c r="S5" s="54" t="s">
        <v>10</v>
      </c>
      <c r="T5" s="55" t="s">
        <v>11</v>
      </c>
      <c r="U5" s="53" t="s">
        <v>49</v>
      </c>
      <c r="V5" s="54" t="s">
        <v>10</v>
      </c>
      <c r="W5" s="55" t="s">
        <v>11</v>
      </c>
      <c r="X5" s="53" t="s">
        <v>49</v>
      </c>
      <c r="Y5" s="54" t="s">
        <v>10</v>
      </c>
      <c r="Z5" s="55" t="s">
        <v>11</v>
      </c>
    </row>
    <row r="6" spans="2:26" s="39" customFormat="1" ht="29.1" customHeight="1">
      <c r="B6" s="289" t="s">
        <v>12</v>
      </c>
      <c r="C6" s="290"/>
      <c r="D6" s="3"/>
      <c r="E6" s="4"/>
      <c r="F6" s="46" t="s">
        <v>50</v>
      </c>
      <c r="G6" s="47" t="s">
        <v>14</v>
      </c>
      <c r="H6" s="47" t="s">
        <v>14</v>
      </c>
      <c r="I6" s="46" t="s">
        <v>50</v>
      </c>
      <c r="J6" s="47" t="s">
        <v>14</v>
      </c>
      <c r="K6" s="47" t="s">
        <v>14</v>
      </c>
      <c r="L6" s="46" t="s">
        <v>50</v>
      </c>
      <c r="M6" s="47" t="s">
        <v>14</v>
      </c>
      <c r="N6" s="47" t="s">
        <v>14</v>
      </c>
      <c r="O6" s="46" t="s">
        <v>50</v>
      </c>
      <c r="P6" s="47" t="s">
        <v>14</v>
      </c>
      <c r="Q6" s="47" t="s">
        <v>14</v>
      </c>
      <c r="R6" s="46" t="s">
        <v>50</v>
      </c>
      <c r="S6" s="47" t="s">
        <v>14</v>
      </c>
      <c r="T6" s="47" t="s">
        <v>14</v>
      </c>
      <c r="U6" s="46" t="s">
        <v>50</v>
      </c>
      <c r="V6" s="47" t="s">
        <v>14</v>
      </c>
      <c r="W6" s="47" t="s">
        <v>14</v>
      </c>
      <c r="X6" s="46" t="s">
        <v>50</v>
      </c>
      <c r="Y6" s="47" t="s">
        <v>14</v>
      </c>
      <c r="Z6" s="47" t="s">
        <v>14</v>
      </c>
    </row>
    <row r="7" spans="2:26" ht="29.1" customHeight="1">
      <c r="B7" s="291"/>
      <c r="C7" s="292"/>
      <c r="D7" s="13" t="s">
        <v>15</v>
      </c>
      <c r="E7" s="17"/>
      <c r="F7" s="56">
        <v>592433834.39600003</v>
      </c>
      <c r="G7" s="57">
        <v>106.59597764819848</v>
      </c>
      <c r="H7" s="57">
        <v>102.37844776671237</v>
      </c>
      <c r="I7" s="56">
        <v>172458850.82600001</v>
      </c>
      <c r="J7" s="57">
        <v>102.99380763454596</v>
      </c>
      <c r="K7" s="57">
        <v>103.35693862102305</v>
      </c>
      <c r="L7" s="56">
        <v>226209191.815</v>
      </c>
      <c r="M7" s="57">
        <v>105.47273395027528</v>
      </c>
      <c r="N7" s="57">
        <v>99.736878493256171</v>
      </c>
      <c r="O7" s="56">
        <v>59590159.932999998</v>
      </c>
      <c r="P7" s="57">
        <v>108.92391711690131</v>
      </c>
      <c r="Q7" s="57">
        <v>106.63254333692916</v>
      </c>
      <c r="R7" s="56">
        <v>129027126.957</v>
      </c>
      <c r="S7" s="57">
        <v>112.9868541346587</v>
      </c>
      <c r="T7" s="57">
        <v>103.57373741284323</v>
      </c>
      <c r="U7" s="56">
        <v>1402929.0989999999</v>
      </c>
      <c r="V7" s="57">
        <v>99.599237565156628</v>
      </c>
      <c r="W7" s="57">
        <v>98.587073383908944</v>
      </c>
      <c r="X7" s="56">
        <v>3745575.7659999998</v>
      </c>
      <c r="Y7" s="57">
        <v>105.68027910064657</v>
      </c>
      <c r="Z7" s="57">
        <v>119.85379903748112</v>
      </c>
    </row>
    <row r="8" spans="2:26" ht="29.1" customHeight="1">
      <c r="B8" s="291"/>
      <c r="C8" s="292"/>
      <c r="D8" s="12" t="s">
        <v>16</v>
      </c>
      <c r="E8" s="17"/>
      <c r="F8" s="56">
        <v>1622517.327</v>
      </c>
      <c r="G8" s="57">
        <v>107.06767135512125</v>
      </c>
      <c r="H8" s="59">
        <v>101.25037277446202</v>
      </c>
      <c r="I8" s="56">
        <v>577614.49</v>
      </c>
      <c r="J8" s="57">
        <v>98.343040506483916</v>
      </c>
      <c r="K8" s="59">
        <v>100.86309225728878</v>
      </c>
      <c r="L8" s="56">
        <v>574450.39199999999</v>
      </c>
      <c r="M8" s="57">
        <v>111.52350042583817</v>
      </c>
      <c r="N8" s="59">
        <v>100.1324588808591</v>
      </c>
      <c r="O8" s="56">
        <v>142068.15400000001</v>
      </c>
      <c r="P8" s="57">
        <v>112.73661894288816</v>
      </c>
      <c r="Q8" s="59">
        <v>105.81331470402924</v>
      </c>
      <c r="R8" s="56">
        <v>312129.23200000002</v>
      </c>
      <c r="S8" s="57">
        <v>115.13378980988904</v>
      </c>
      <c r="T8" s="59">
        <v>101.40940576908297</v>
      </c>
      <c r="U8" s="56">
        <v>7136.2160000000003</v>
      </c>
      <c r="V8" s="57">
        <v>103.23677119989586</v>
      </c>
      <c r="W8" s="59">
        <v>106.06525996720934</v>
      </c>
      <c r="X8" s="56">
        <v>9118.8430000000008</v>
      </c>
      <c r="Y8" s="57">
        <v>101.98678007574151</v>
      </c>
      <c r="Z8" s="59">
        <v>124.30786021170735</v>
      </c>
    </row>
    <row r="9" spans="2:26" ht="29.1" customHeight="1">
      <c r="B9" s="291"/>
      <c r="C9" s="292"/>
      <c r="D9" s="12" t="s">
        <v>17</v>
      </c>
      <c r="E9" s="17"/>
      <c r="F9" s="56">
        <v>140391810.93099999</v>
      </c>
      <c r="G9" s="57">
        <v>108.60585736636817</v>
      </c>
      <c r="H9" s="59">
        <v>100.82091770212183</v>
      </c>
      <c r="I9" s="56">
        <v>37267057.432999998</v>
      </c>
      <c r="J9" s="57">
        <v>111.19544737097617</v>
      </c>
      <c r="K9" s="59">
        <v>102.68414725537298</v>
      </c>
      <c r="L9" s="56">
        <v>55754915.550999999</v>
      </c>
      <c r="M9" s="57">
        <v>104.74806643265029</v>
      </c>
      <c r="N9" s="59">
        <v>98.033751401489084</v>
      </c>
      <c r="O9" s="56">
        <v>14850686.898</v>
      </c>
      <c r="P9" s="57">
        <v>112.22011328477146</v>
      </c>
      <c r="Q9" s="59">
        <v>106.44684193851879</v>
      </c>
      <c r="R9" s="56">
        <v>31427187.191</v>
      </c>
      <c r="S9" s="57">
        <v>111.18509998810842</v>
      </c>
      <c r="T9" s="59">
        <v>100.81205102860487</v>
      </c>
      <c r="U9" s="56">
        <v>276227.495</v>
      </c>
      <c r="V9" s="57">
        <v>103.6151644852294</v>
      </c>
      <c r="W9" s="59">
        <v>99.085836891489237</v>
      </c>
      <c r="X9" s="56">
        <v>815736.36300000001</v>
      </c>
      <c r="Y9" s="57">
        <v>107.4836639064106</v>
      </c>
      <c r="Z9" s="59">
        <v>120.22236981274432</v>
      </c>
    </row>
    <row r="10" spans="2:26" ht="29.1" customHeight="1">
      <c r="B10" s="291"/>
      <c r="C10" s="292"/>
      <c r="D10" s="12" t="s">
        <v>18</v>
      </c>
      <c r="E10" s="17"/>
      <c r="F10" s="56">
        <v>377622517.61400002</v>
      </c>
      <c r="G10" s="57">
        <v>105.96763679041821</v>
      </c>
      <c r="H10" s="59">
        <v>101.06917508591175</v>
      </c>
      <c r="I10" s="56">
        <v>97107975.729000002</v>
      </c>
      <c r="J10" s="57">
        <v>105.06414481739684</v>
      </c>
      <c r="K10" s="59">
        <v>104.62443734048237</v>
      </c>
      <c r="L10" s="56">
        <v>150581671.255</v>
      </c>
      <c r="M10" s="57">
        <v>103.61117596385094</v>
      </c>
      <c r="N10" s="59">
        <v>97.589226448203732</v>
      </c>
      <c r="O10" s="56">
        <v>42079869.563000001</v>
      </c>
      <c r="P10" s="57">
        <v>108.2738568388355</v>
      </c>
      <c r="Q10" s="59">
        <v>105.87245276656721</v>
      </c>
      <c r="R10" s="56">
        <v>84812829.071999997</v>
      </c>
      <c r="S10" s="57">
        <v>110.40403272747923</v>
      </c>
      <c r="T10" s="59">
        <v>100.91878290634332</v>
      </c>
      <c r="U10" s="56">
        <v>698946.95499999996</v>
      </c>
      <c r="V10" s="57">
        <v>101.07097510262903</v>
      </c>
      <c r="W10" s="59">
        <v>99.821640894176269</v>
      </c>
      <c r="X10" s="56">
        <v>2341225.04</v>
      </c>
      <c r="Y10" s="57">
        <v>105.48587586802883</v>
      </c>
      <c r="Z10" s="59">
        <v>115.68499550209965</v>
      </c>
    </row>
    <row r="11" spans="2:26" ht="29.1" customHeight="1">
      <c r="B11" s="293"/>
      <c r="C11" s="294"/>
      <c r="D11" s="22" t="s">
        <v>19</v>
      </c>
      <c r="E11" s="35"/>
      <c r="F11" s="60">
        <v>1112070680.2679999</v>
      </c>
      <c r="G11" s="61">
        <v>106.63108420239699</v>
      </c>
      <c r="H11" s="62">
        <v>101.73089457520477</v>
      </c>
      <c r="I11" s="60">
        <v>307411498.47799999</v>
      </c>
      <c r="J11" s="61">
        <v>104.57047462995446</v>
      </c>
      <c r="K11" s="62">
        <v>103.6665039583085</v>
      </c>
      <c r="L11" s="60">
        <v>433120229.01300001</v>
      </c>
      <c r="M11" s="61">
        <v>104.7327900605799</v>
      </c>
      <c r="N11" s="62">
        <v>98.760896161678104</v>
      </c>
      <c r="O11" s="60">
        <v>116662784.54799999</v>
      </c>
      <c r="P11" s="61">
        <v>109.10007276580649</v>
      </c>
      <c r="Q11" s="62">
        <v>106.33257358258241</v>
      </c>
      <c r="R11" s="60">
        <v>245579272.45199999</v>
      </c>
      <c r="S11" s="61">
        <v>111.85383264837019</v>
      </c>
      <c r="T11" s="62">
        <v>102.28308229639251</v>
      </c>
      <c r="U11" s="60">
        <v>2385239.7650000001</v>
      </c>
      <c r="V11" s="61">
        <v>100.48965752130957</v>
      </c>
      <c r="W11" s="62">
        <v>99.024562914809138</v>
      </c>
      <c r="X11" s="60">
        <v>6911656.0120000001</v>
      </c>
      <c r="Y11" s="61">
        <v>105.81870833816458</v>
      </c>
      <c r="Z11" s="62">
        <v>118.45630857803135</v>
      </c>
    </row>
    <row r="12" spans="2:26" ht="29.1" customHeight="1">
      <c r="B12" s="295" t="s">
        <v>22</v>
      </c>
      <c r="C12" s="296"/>
      <c r="D12" s="13" t="s">
        <v>23</v>
      </c>
      <c r="E12" s="17"/>
      <c r="F12" s="67">
        <v>1446692.1140000001</v>
      </c>
      <c r="G12" s="64">
        <v>113.42141465072737</v>
      </c>
      <c r="H12" s="65">
        <v>101.23516829522123</v>
      </c>
      <c r="I12" s="67">
        <v>504098.25400000002</v>
      </c>
      <c r="J12" s="64">
        <v>109.43275732124181</v>
      </c>
      <c r="K12" s="65">
        <v>111.47912189946734</v>
      </c>
      <c r="L12" s="67">
        <v>489333.223</v>
      </c>
      <c r="M12" s="64">
        <v>113.65067094505488</v>
      </c>
      <c r="N12" s="65">
        <v>96.664953075858023</v>
      </c>
      <c r="O12" s="67">
        <v>233150.492</v>
      </c>
      <c r="P12" s="64">
        <v>118.04183852628485</v>
      </c>
      <c r="Q12" s="65">
        <v>103.58898671053186</v>
      </c>
      <c r="R12" s="67">
        <v>215404.212</v>
      </c>
      <c r="S12" s="64">
        <v>118.26340276159739</v>
      </c>
      <c r="T12" s="65">
        <v>89.346540517957152</v>
      </c>
      <c r="U12" s="67">
        <v>3445.7930000000001</v>
      </c>
      <c r="V12" s="64">
        <v>104.59873532957107</v>
      </c>
      <c r="W12" s="65">
        <v>100.33620179328977</v>
      </c>
      <c r="X12" s="67">
        <v>1260.1400000000001</v>
      </c>
      <c r="Y12" s="64">
        <v>93.528266148904208</v>
      </c>
      <c r="Z12" s="65">
        <v>121.26280214900002</v>
      </c>
    </row>
    <row r="13" spans="2:26" ht="29.1" customHeight="1">
      <c r="B13" s="297"/>
      <c r="C13" s="298"/>
      <c r="D13" s="13" t="s">
        <v>24</v>
      </c>
      <c r="E13" s="17"/>
      <c r="F13" s="69">
        <v>155993860.43700001</v>
      </c>
      <c r="G13" s="57">
        <v>102.168036845744</v>
      </c>
      <c r="H13" s="59">
        <v>102.09759802086656</v>
      </c>
      <c r="I13" s="69">
        <v>78057453.870000005</v>
      </c>
      <c r="J13" s="57">
        <v>98.322769780818192</v>
      </c>
      <c r="K13" s="59">
        <v>100.90467745073532</v>
      </c>
      <c r="L13" s="69">
        <v>36733551.386</v>
      </c>
      <c r="M13" s="57">
        <v>104.99742654121445</v>
      </c>
      <c r="N13" s="59">
        <v>101.97116536535762</v>
      </c>
      <c r="O13" s="69">
        <v>6487250.9500000002</v>
      </c>
      <c r="P13" s="57">
        <v>106.67030270894151</v>
      </c>
      <c r="Q13" s="59">
        <v>104.59954979505797</v>
      </c>
      <c r="R13" s="69">
        <v>24683512.905000001</v>
      </c>
      <c r="S13" s="57">
        <v>111.45126278454273</v>
      </c>
      <c r="T13" s="59">
        <v>102.79279663518986</v>
      </c>
      <c r="U13" s="69">
        <v>5138596.7060000002</v>
      </c>
      <c r="V13" s="57">
        <v>98.863820218092087</v>
      </c>
      <c r="W13" s="59">
        <v>102.07619447638088</v>
      </c>
      <c r="X13" s="69">
        <v>4893494.62</v>
      </c>
      <c r="Y13" s="57">
        <v>100.21822938189868</v>
      </c>
      <c r="Z13" s="59">
        <v>117.66242616330803</v>
      </c>
    </row>
    <row r="14" spans="2:26" ht="29.1" customHeight="1">
      <c r="B14" s="297"/>
      <c r="C14" s="298"/>
      <c r="D14" s="13" t="s">
        <v>25</v>
      </c>
      <c r="E14" s="17"/>
      <c r="F14" s="69" t="s">
        <v>62</v>
      </c>
      <c r="G14" s="57" t="s">
        <v>62</v>
      </c>
      <c r="H14" s="59" t="s">
        <v>62</v>
      </c>
      <c r="I14" s="69" t="s">
        <v>62</v>
      </c>
      <c r="J14" s="57" t="s">
        <v>62</v>
      </c>
      <c r="K14" s="59" t="s">
        <v>62</v>
      </c>
      <c r="L14" s="69" t="s">
        <v>62</v>
      </c>
      <c r="M14" s="57" t="s">
        <v>62</v>
      </c>
      <c r="N14" s="59" t="s">
        <v>62</v>
      </c>
      <c r="O14" s="69" t="s">
        <v>62</v>
      </c>
      <c r="P14" s="57" t="s">
        <v>62</v>
      </c>
      <c r="Q14" s="59" t="s">
        <v>62</v>
      </c>
      <c r="R14" s="69" t="s">
        <v>62</v>
      </c>
      <c r="S14" s="57" t="s">
        <v>62</v>
      </c>
      <c r="T14" s="59" t="s">
        <v>62</v>
      </c>
      <c r="U14" s="69" t="s">
        <v>62</v>
      </c>
      <c r="V14" s="57" t="s">
        <v>62</v>
      </c>
      <c r="W14" s="59" t="s">
        <v>62</v>
      </c>
      <c r="X14" s="69" t="s">
        <v>62</v>
      </c>
      <c r="Y14" s="57" t="s">
        <v>62</v>
      </c>
      <c r="Z14" s="59" t="s">
        <v>62</v>
      </c>
    </row>
    <row r="15" spans="2:26" ht="29.1" customHeight="1">
      <c r="B15" s="297"/>
      <c r="C15" s="298"/>
      <c r="D15" s="12" t="s">
        <v>26</v>
      </c>
      <c r="E15" s="19"/>
      <c r="F15" s="69">
        <v>37760280.928000003</v>
      </c>
      <c r="G15" s="57">
        <v>107.80336980582189</v>
      </c>
      <c r="H15" s="59">
        <v>107.74418403789596</v>
      </c>
      <c r="I15" s="69">
        <v>2020893.1610000001</v>
      </c>
      <c r="J15" s="57">
        <v>101.64435864793487</v>
      </c>
      <c r="K15" s="59">
        <v>104.37500692340889</v>
      </c>
      <c r="L15" s="69">
        <v>18686903.508000001</v>
      </c>
      <c r="M15" s="57">
        <v>107.39554749984983</v>
      </c>
      <c r="N15" s="59">
        <v>103.70314723096192</v>
      </c>
      <c r="O15" s="69">
        <v>10342.879999999999</v>
      </c>
      <c r="P15" s="57">
        <v>108.99827390172928</v>
      </c>
      <c r="Q15" s="59">
        <v>94.382182831624263</v>
      </c>
      <c r="R15" s="69">
        <v>8465679.2029999997</v>
      </c>
      <c r="S15" s="57">
        <v>112.38177895533306</v>
      </c>
      <c r="T15" s="59">
        <v>106.4142970580555</v>
      </c>
      <c r="U15" s="69">
        <v>49409.061000000002</v>
      </c>
      <c r="V15" s="57">
        <v>96.019592566803496</v>
      </c>
      <c r="W15" s="59">
        <v>102.52205521431148</v>
      </c>
      <c r="X15" s="69">
        <v>8527053.1150000002</v>
      </c>
      <c r="Y15" s="57">
        <v>105.99444169007843</v>
      </c>
      <c r="Z15" s="59">
        <v>120.50853145836398</v>
      </c>
    </row>
    <row r="16" spans="2:26" ht="29.1" customHeight="1">
      <c r="B16" s="297"/>
      <c r="C16" s="298"/>
      <c r="D16" s="12" t="s">
        <v>27</v>
      </c>
      <c r="E16" s="19"/>
      <c r="F16" s="69">
        <v>237916.913</v>
      </c>
      <c r="G16" s="57">
        <v>100.89739413577176</v>
      </c>
      <c r="H16" s="59">
        <v>100.1550647166839</v>
      </c>
      <c r="I16" s="69">
        <v>180118.584</v>
      </c>
      <c r="J16" s="57">
        <v>100.77559041591088</v>
      </c>
      <c r="K16" s="59">
        <v>99.712246087594963</v>
      </c>
      <c r="L16" s="69">
        <v>2820.712</v>
      </c>
      <c r="M16" s="57">
        <v>111.15098926993809</v>
      </c>
      <c r="N16" s="59">
        <v>80.459863229939032</v>
      </c>
      <c r="O16" s="69">
        <v>1.7270000000000001</v>
      </c>
      <c r="P16" s="57" t="s">
        <v>62</v>
      </c>
      <c r="Q16" s="59" t="s">
        <v>62</v>
      </c>
      <c r="R16" s="69">
        <v>5.65</v>
      </c>
      <c r="S16" s="57">
        <v>52.597281698007826</v>
      </c>
      <c r="T16" s="59">
        <v>104.78486646884274</v>
      </c>
      <c r="U16" s="69">
        <v>54970.239999999998</v>
      </c>
      <c r="V16" s="57">
        <v>100.82577915178872</v>
      </c>
      <c r="W16" s="59">
        <v>102.94235378827238</v>
      </c>
      <c r="X16" s="69" t="s">
        <v>62</v>
      </c>
      <c r="Y16" s="57" t="s">
        <v>62</v>
      </c>
      <c r="Z16" s="59" t="s">
        <v>62</v>
      </c>
    </row>
    <row r="17" spans="2:26" ht="29.1" customHeight="1">
      <c r="B17" s="297"/>
      <c r="C17" s="298"/>
      <c r="D17" s="13" t="s">
        <v>28</v>
      </c>
      <c r="E17" s="17"/>
      <c r="F17" s="69">
        <v>250867.87100000001</v>
      </c>
      <c r="G17" s="57">
        <v>99.50394875413113</v>
      </c>
      <c r="H17" s="59">
        <v>85.989846757025504</v>
      </c>
      <c r="I17" s="69">
        <v>114679.74</v>
      </c>
      <c r="J17" s="57">
        <v>89.415832907097155</v>
      </c>
      <c r="K17" s="59">
        <v>76.262716743747518</v>
      </c>
      <c r="L17" s="69">
        <v>73967.97</v>
      </c>
      <c r="M17" s="57">
        <v>110.72631028133009</v>
      </c>
      <c r="N17" s="59">
        <v>93.757317663504026</v>
      </c>
      <c r="O17" s="69">
        <v>7541.11</v>
      </c>
      <c r="P17" s="57">
        <v>105.81682352099257</v>
      </c>
      <c r="Q17" s="59">
        <v>95.444922400397829</v>
      </c>
      <c r="R17" s="69">
        <v>38946.548000000003</v>
      </c>
      <c r="S17" s="57">
        <v>112.54555826099821</v>
      </c>
      <c r="T17" s="59">
        <v>95.196252430530521</v>
      </c>
      <c r="U17" s="69">
        <v>6686.3630000000003</v>
      </c>
      <c r="V17" s="57">
        <v>104.59922182153582</v>
      </c>
      <c r="W17" s="59">
        <v>92.876562692512891</v>
      </c>
      <c r="X17" s="69">
        <v>9046.14</v>
      </c>
      <c r="Y17" s="57">
        <v>101.21543919950859</v>
      </c>
      <c r="Z17" s="59">
        <v>139.99780241208489</v>
      </c>
    </row>
    <row r="18" spans="2:26" ht="29.1" customHeight="1">
      <c r="B18" s="297"/>
      <c r="C18" s="298"/>
      <c r="D18" s="13" t="s">
        <v>29</v>
      </c>
      <c r="E18" s="17"/>
      <c r="F18" s="69">
        <v>538264.61300000001</v>
      </c>
      <c r="G18" s="57">
        <v>101.52913323009641</v>
      </c>
      <c r="H18" s="59">
        <v>104.6549079870156</v>
      </c>
      <c r="I18" s="69">
        <v>494135.08299999998</v>
      </c>
      <c r="J18" s="57">
        <v>101.70577496463417</v>
      </c>
      <c r="K18" s="59">
        <v>104.28494920383513</v>
      </c>
      <c r="L18" s="69" t="s">
        <v>62</v>
      </c>
      <c r="M18" s="57" t="s">
        <v>62</v>
      </c>
      <c r="N18" s="59" t="s">
        <v>62</v>
      </c>
      <c r="O18" s="69">
        <v>252.67500000000001</v>
      </c>
      <c r="P18" s="57">
        <v>91.734042978039014</v>
      </c>
      <c r="Q18" s="59">
        <v>78.990558959609857</v>
      </c>
      <c r="R18" s="69" t="s">
        <v>62</v>
      </c>
      <c r="S18" s="57" t="s">
        <v>62</v>
      </c>
      <c r="T18" s="59" t="s">
        <v>62</v>
      </c>
      <c r="U18" s="69">
        <v>43876.855000000003</v>
      </c>
      <c r="V18" s="57">
        <v>99.641464857231455</v>
      </c>
      <c r="W18" s="59">
        <v>109.22297838805748</v>
      </c>
      <c r="X18" s="69" t="s">
        <v>62</v>
      </c>
      <c r="Y18" s="57" t="s">
        <v>62</v>
      </c>
      <c r="Z18" s="59" t="s">
        <v>62</v>
      </c>
    </row>
    <row r="19" spans="2:26" ht="29.1" customHeight="1">
      <c r="B19" s="297"/>
      <c r="C19" s="298"/>
      <c r="D19" s="13" t="s">
        <v>30</v>
      </c>
      <c r="E19" s="17"/>
      <c r="F19" s="69" t="s">
        <v>62</v>
      </c>
      <c r="G19" s="57" t="s">
        <v>62</v>
      </c>
      <c r="H19" s="59" t="s">
        <v>62</v>
      </c>
      <c r="I19" s="69" t="s">
        <v>62</v>
      </c>
      <c r="J19" s="57" t="s">
        <v>62</v>
      </c>
      <c r="K19" s="59" t="s">
        <v>62</v>
      </c>
      <c r="L19" s="69" t="s">
        <v>62</v>
      </c>
      <c r="M19" s="57" t="s">
        <v>62</v>
      </c>
      <c r="N19" s="59" t="s">
        <v>62</v>
      </c>
      <c r="O19" s="69" t="s">
        <v>62</v>
      </c>
      <c r="P19" s="57" t="s">
        <v>62</v>
      </c>
      <c r="Q19" s="59" t="s">
        <v>62</v>
      </c>
      <c r="R19" s="69" t="s">
        <v>62</v>
      </c>
      <c r="S19" s="57" t="s">
        <v>62</v>
      </c>
      <c r="T19" s="59" t="s">
        <v>62</v>
      </c>
      <c r="U19" s="69" t="s">
        <v>62</v>
      </c>
      <c r="V19" s="57" t="s">
        <v>62</v>
      </c>
      <c r="W19" s="59" t="s">
        <v>62</v>
      </c>
      <c r="X19" s="69" t="s">
        <v>62</v>
      </c>
      <c r="Y19" s="57" t="s">
        <v>62</v>
      </c>
      <c r="Z19" s="59" t="s">
        <v>62</v>
      </c>
    </row>
    <row r="20" spans="2:26" ht="29.1" customHeight="1">
      <c r="B20" s="297"/>
      <c r="C20" s="298"/>
      <c r="D20" s="13" t="s">
        <v>31</v>
      </c>
      <c r="E20" s="17"/>
      <c r="F20" s="69">
        <v>593912.13</v>
      </c>
      <c r="G20" s="57">
        <v>94.027342738467766</v>
      </c>
      <c r="H20" s="59">
        <v>105.36029053385757</v>
      </c>
      <c r="I20" s="69">
        <v>502358.40399999998</v>
      </c>
      <c r="J20" s="57">
        <v>94.101756904826857</v>
      </c>
      <c r="K20" s="59">
        <v>105.67480090562135</v>
      </c>
      <c r="L20" s="69">
        <v>-81.753</v>
      </c>
      <c r="M20" s="57">
        <v>-48.557004127936324</v>
      </c>
      <c r="N20" s="59">
        <v>-96.755982673325917</v>
      </c>
      <c r="O20" s="69" t="s">
        <v>62</v>
      </c>
      <c r="P20" s="57" t="s">
        <v>62</v>
      </c>
      <c r="Q20" s="59" t="s">
        <v>62</v>
      </c>
      <c r="R20" s="69">
        <v>-1.198</v>
      </c>
      <c r="S20" s="57" t="s">
        <v>62</v>
      </c>
      <c r="T20" s="59" t="s">
        <v>62</v>
      </c>
      <c r="U20" s="69">
        <v>91636.676999999996</v>
      </c>
      <c r="V20" s="57">
        <v>93.867548168582232</v>
      </c>
      <c r="W20" s="59">
        <v>103.86063786163548</v>
      </c>
      <c r="X20" s="69" t="s">
        <v>62</v>
      </c>
      <c r="Y20" s="57" t="s">
        <v>62</v>
      </c>
      <c r="Z20" s="59" t="s">
        <v>62</v>
      </c>
    </row>
    <row r="21" spans="2:26" ht="29.1" customHeight="1">
      <c r="B21" s="297"/>
      <c r="C21" s="298"/>
      <c r="D21" s="13" t="s">
        <v>32</v>
      </c>
      <c r="E21" s="17"/>
      <c r="F21" s="69">
        <v>470656.21299999999</v>
      </c>
      <c r="G21" s="57">
        <v>103.82154850893643</v>
      </c>
      <c r="H21" s="59">
        <v>113.73426842216188</v>
      </c>
      <c r="I21" s="69">
        <v>223147.38</v>
      </c>
      <c r="J21" s="57">
        <v>103.28468741009493</v>
      </c>
      <c r="K21" s="59">
        <v>137.64128112000893</v>
      </c>
      <c r="L21" s="69">
        <v>124020.326</v>
      </c>
      <c r="M21" s="57">
        <v>101.11418950639177</v>
      </c>
      <c r="N21" s="59">
        <v>98.481483361969552</v>
      </c>
      <c r="O21" s="69">
        <v>18589.28</v>
      </c>
      <c r="P21" s="57">
        <v>107.80775259975212</v>
      </c>
      <c r="Q21" s="59">
        <v>97.629286349016937</v>
      </c>
      <c r="R21" s="69">
        <v>87506.452999999994</v>
      </c>
      <c r="S21" s="57">
        <v>110.89523365613505</v>
      </c>
      <c r="T21" s="59">
        <v>98.946922802927716</v>
      </c>
      <c r="U21" s="69">
        <v>9613.6440000000002</v>
      </c>
      <c r="V21" s="57">
        <v>94.536727315065392</v>
      </c>
      <c r="W21" s="59">
        <v>126.1474641570606</v>
      </c>
      <c r="X21" s="69">
        <v>7779.13</v>
      </c>
      <c r="Y21" s="57">
        <v>93.655964854618361</v>
      </c>
      <c r="Z21" s="59">
        <v>72.930688409567551</v>
      </c>
    </row>
    <row r="22" spans="2:26" ht="29.1" customHeight="1">
      <c r="B22" s="297"/>
      <c r="C22" s="298"/>
      <c r="D22" s="12" t="s">
        <v>33</v>
      </c>
      <c r="E22" s="17"/>
      <c r="F22" s="69">
        <v>103900.27899999999</v>
      </c>
      <c r="G22" s="57">
        <v>101.16676810092812</v>
      </c>
      <c r="H22" s="59">
        <v>60.974815191934759</v>
      </c>
      <c r="I22" s="69">
        <v>66627.884999999995</v>
      </c>
      <c r="J22" s="57">
        <v>79.507366836595239</v>
      </c>
      <c r="K22" s="59">
        <v>51.817518059479909</v>
      </c>
      <c r="L22" s="69">
        <v>21746.666000000001</v>
      </c>
      <c r="M22" s="57">
        <v>376.7056294858661</v>
      </c>
      <c r="N22" s="59">
        <v>100.46578922640201</v>
      </c>
      <c r="O22" s="69">
        <v>22.395</v>
      </c>
      <c r="P22" s="57">
        <v>-364.79882717054892</v>
      </c>
      <c r="Q22" s="59">
        <v>63.191309255079005</v>
      </c>
      <c r="R22" s="69">
        <v>5443.5929999999998</v>
      </c>
      <c r="S22" s="57">
        <v>145.26083126682306</v>
      </c>
      <c r="T22" s="59">
        <v>63.110141227034489</v>
      </c>
      <c r="U22" s="69">
        <v>9239.2369999999992</v>
      </c>
      <c r="V22" s="57">
        <v>95.836484062342009</v>
      </c>
      <c r="W22" s="59">
        <v>81.233445340411194</v>
      </c>
      <c r="X22" s="69">
        <v>820.50300000000004</v>
      </c>
      <c r="Y22" s="57">
        <v>-323.3993662105064</v>
      </c>
      <c r="Z22" s="59" t="s">
        <v>63</v>
      </c>
    </row>
    <row r="23" spans="2:26" ht="29.1" customHeight="1">
      <c r="B23" s="297"/>
      <c r="C23" s="298"/>
      <c r="D23" s="13" t="s">
        <v>34</v>
      </c>
      <c r="E23" s="17"/>
      <c r="F23" s="69">
        <v>1417177.55</v>
      </c>
      <c r="G23" s="57">
        <v>101.09360589434422</v>
      </c>
      <c r="H23" s="59">
        <v>95.49814144613363</v>
      </c>
      <c r="I23" s="69">
        <v>1288558.54</v>
      </c>
      <c r="J23" s="57">
        <v>100.50682074131603</v>
      </c>
      <c r="K23" s="59">
        <v>93.985166452056887</v>
      </c>
      <c r="L23" s="69">
        <v>94786.35</v>
      </c>
      <c r="M23" s="57">
        <v>110.95529999645312</v>
      </c>
      <c r="N23" s="59">
        <v>114.47459523840291</v>
      </c>
      <c r="O23" s="69" t="s">
        <v>62</v>
      </c>
      <c r="P23" s="57" t="s">
        <v>62</v>
      </c>
      <c r="Q23" s="59" t="s">
        <v>62</v>
      </c>
      <c r="R23" s="69">
        <v>7121.49</v>
      </c>
      <c r="S23" s="57">
        <v>115.23334724905583</v>
      </c>
      <c r="T23" s="59">
        <v>100.06463497398441</v>
      </c>
      <c r="U23" s="69" t="s">
        <v>62</v>
      </c>
      <c r="V23" s="57" t="s">
        <v>62</v>
      </c>
      <c r="W23" s="59" t="s">
        <v>62</v>
      </c>
      <c r="X23" s="69">
        <v>26711.17</v>
      </c>
      <c r="Y23" s="57">
        <v>94.792698407403378</v>
      </c>
      <c r="Z23" s="59">
        <v>115.91870336440276</v>
      </c>
    </row>
    <row r="24" spans="2:26" ht="29.1" customHeight="1">
      <c r="B24" s="297"/>
      <c r="C24" s="298"/>
      <c r="D24" s="13" t="s">
        <v>51</v>
      </c>
      <c r="E24" s="17"/>
      <c r="F24" s="69">
        <v>236097.652</v>
      </c>
      <c r="G24" s="57">
        <v>120.37811974522741</v>
      </c>
      <c r="H24" s="59">
        <v>100.45788145062384</v>
      </c>
      <c r="I24" s="69">
        <v>5642.8450000000003</v>
      </c>
      <c r="J24" s="57">
        <v>91.399645114082617</v>
      </c>
      <c r="K24" s="59">
        <v>86.809300588267234</v>
      </c>
      <c r="L24" s="69">
        <v>42267.383000000002</v>
      </c>
      <c r="M24" s="57">
        <v>117.15258573733203</v>
      </c>
      <c r="N24" s="59">
        <v>94.716357700869608</v>
      </c>
      <c r="O24" s="69" t="s">
        <v>62</v>
      </c>
      <c r="P24" s="57" t="s">
        <v>62</v>
      </c>
      <c r="Q24" s="59" t="s">
        <v>62</v>
      </c>
      <c r="R24" s="69">
        <v>188183.723</v>
      </c>
      <c r="S24" s="57">
        <v>122.30395596011236</v>
      </c>
      <c r="T24" s="59">
        <v>102.36042729090184</v>
      </c>
      <c r="U24" s="69" t="s">
        <v>62</v>
      </c>
      <c r="V24" s="57" t="s">
        <v>62</v>
      </c>
      <c r="W24" s="59" t="s">
        <v>62</v>
      </c>
      <c r="X24" s="69">
        <v>3.7010000000000001</v>
      </c>
      <c r="Y24" s="57">
        <v>31.629775232886075</v>
      </c>
      <c r="Z24" s="59">
        <v>7.5661862414392305</v>
      </c>
    </row>
    <row r="25" spans="2:26" ht="29.1" customHeight="1">
      <c r="B25" s="297"/>
      <c r="C25" s="298"/>
      <c r="D25" s="13" t="s">
        <v>57</v>
      </c>
      <c r="E25" s="17"/>
      <c r="F25" s="69">
        <v>167553.27299999999</v>
      </c>
      <c r="G25" s="57">
        <v>113.10051759131964</v>
      </c>
      <c r="H25" s="59">
        <v>100.02565275059918</v>
      </c>
      <c r="I25" s="69">
        <v>16995.956999999999</v>
      </c>
      <c r="J25" s="57">
        <v>99.811253130634626</v>
      </c>
      <c r="K25" s="59">
        <v>109.29531481001564</v>
      </c>
      <c r="L25" s="69">
        <v>78121.317999999999</v>
      </c>
      <c r="M25" s="57">
        <v>107.0618501579019</v>
      </c>
      <c r="N25" s="59">
        <v>98.295338208332453</v>
      </c>
      <c r="O25" s="69">
        <v>419.51100000000002</v>
      </c>
      <c r="P25" s="57">
        <v>129.52787632341906</v>
      </c>
      <c r="Q25" s="59">
        <v>126.04741301604471</v>
      </c>
      <c r="R25" s="69">
        <v>67250.623999999996</v>
      </c>
      <c r="S25" s="57">
        <v>126.47939602050427</v>
      </c>
      <c r="T25" s="59">
        <v>99.920799571745661</v>
      </c>
      <c r="U25" s="69">
        <v>4046.6</v>
      </c>
      <c r="V25" s="57">
        <v>102.25297161801569</v>
      </c>
      <c r="W25" s="59">
        <v>107.02714425892179</v>
      </c>
      <c r="X25" s="69">
        <v>719.26300000000003</v>
      </c>
      <c r="Y25" s="57">
        <v>103.27857789009664</v>
      </c>
      <c r="Z25" s="59">
        <v>67.470798359530065</v>
      </c>
    </row>
    <row r="26" spans="2:26" ht="29.1" customHeight="1">
      <c r="B26" s="297"/>
      <c r="C26" s="298"/>
      <c r="D26" s="13" t="s">
        <v>36</v>
      </c>
      <c r="E26" s="17"/>
      <c r="F26" s="69">
        <v>2568096.0980000002</v>
      </c>
      <c r="G26" s="57">
        <v>108.93177589413243</v>
      </c>
      <c r="H26" s="59">
        <v>103.22874981575032</v>
      </c>
      <c r="I26" s="69">
        <v>643230.89500000002</v>
      </c>
      <c r="J26" s="57">
        <v>91.68069953962565</v>
      </c>
      <c r="K26" s="59">
        <v>96.580289831846855</v>
      </c>
      <c r="L26" s="69">
        <v>860732.54599999997</v>
      </c>
      <c r="M26" s="57">
        <v>107.20071871758444</v>
      </c>
      <c r="N26" s="59">
        <v>99.393208066806181</v>
      </c>
      <c r="O26" s="69">
        <v>4664.2269999999999</v>
      </c>
      <c r="P26" s="57">
        <v>100.45646886421009</v>
      </c>
      <c r="Q26" s="59">
        <v>100.67468614618403</v>
      </c>
      <c r="R26" s="69">
        <v>811506.22100000002</v>
      </c>
      <c r="S26" s="57">
        <v>132.42691479467129</v>
      </c>
      <c r="T26" s="59">
        <v>113.26440057533129</v>
      </c>
      <c r="U26" s="69">
        <v>24293.406999999999</v>
      </c>
      <c r="V26" s="57">
        <v>91.670532276011045</v>
      </c>
      <c r="W26" s="59">
        <v>97.122405643263747</v>
      </c>
      <c r="X26" s="69">
        <v>223668.802</v>
      </c>
      <c r="Y26" s="57">
        <v>106.98175103102439</v>
      </c>
      <c r="Z26" s="59">
        <v>106.68083393694474</v>
      </c>
    </row>
    <row r="27" spans="2:26" ht="29.1" customHeight="1">
      <c r="B27" s="297"/>
      <c r="C27" s="298"/>
      <c r="D27" s="13" t="s">
        <v>58</v>
      </c>
      <c r="E27" s="17"/>
      <c r="F27" s="69">
        <v>1277528.04</v>
      </c>
      <c r="G27" s="57">
        <v>105.12236107563268</v>
      </c>
      <c r="H27" s="59">
        <v>114.43658560193599</v>
      </c>
      <c r="I27" s="69">
        <v>728249.49899999995</v>
      </c>
      <c r="J27" s="57">
        <v>101.30418816395994</v>
      </c>
      <c r="K27" s="59">
        <v>120.51193176177325</v>
      </c>
      <c r="L27" s="69">
        <v>239270.516</v>
      </c>
      <c r="M27" s="57">
        <v>106.85944371836619</v>
      </c>
      <c r="N27" s="59">
        <v>106.04051650178023</v>
      </c>
      <c r="O27" s="69">
        <v>34567.597999999998</v>
      </c>
      <c r="P27" s="57">
        <v>119.71571550591094</v>
      </c>
      <c r="Q27" s="59">
        <v>105.87139159284149</v>
      </c>
      <c r="R27" s="69">
        <v>207178.07800000001</v>
      </c>
      <c r="S27" s="57">
        <v>116.16546543052337</v>
      </c>
      <c r="T27" s="59">
        <v>106.29641888721721</v>
      </c>
      <c r="U27" s="69">
        <v>62128.146000000001</v>
      </c>
      <c r="V27" s="57">
        <v>103.01310980009721</v>
      </c>
      <c r="W27" s="59">
        <v>111.94330933720647</v>
      </c>
      <c r="X27" s="69">
        <v>6134.2030000000004</v>
      </c>
      <c r="Y27" s="57">
        <v>123.70714281248785</v>
      </c>
      <c r="Z27" s="59">
        <v>182.03139002807239</v>
      </c>
    </row>
    <row r="28" spans="2:26" ht="29.1" customHeight="1">
      <c r="B28" s="297"/>
      <c r="C28" s="298"/>
      <c r="D28" s="13" t="s">
        <v>37</v>
      </c>
      <c r="E28" s="17"/>
      <c r="F28" s="69">
        <v>14564866.924000001</v>
      </c>
      <c r="G28" s="57">
        <v>113.1045357482666</v>
      </c>
      <c r="H28" s="59">
        <v>112.65838758902757</v>
      </c>
      <c r="I28" s="69">
        <v>1717983.6459999999</v>
      </c>
      <c r="J28" s="57">
        <v>102.65433915501472</v>
      </c>
      <c r="K28" s="59">
        <v>102.33110687613944</v>
      </c>
      <c r="L28" s="69">
        <v>5252951.6960000005</v>
      </c>
      <c r="M28" s="57">
        <v>114.04146898739715</v>
      </c>
      <c r="N28" s="59">
        <v>111.8134232551637</v>
      </c>
      <c r="O28" s="69">
        <v>12462.505999999999</v>
      </c>
      <c r="P28" s="57">
        <v>104.72135310426714</v>
      </c>
      <c r="Q28" s="59">
        <v>117.41799069814418</v>
      </c>
      <c r="R28" s="69">
        <v>5800070.6710000001</v>
      </c>
      <c r="S28" s="57">
        <v>118.358927006876</v>
      </c>
      <c r="T28" s="59">
        <v>114.77170127726389</v>
      </c>
      <c r="U28" s="69">
        <v>41124.788999999997</v>
      </c>
      <c r="V28" s="57">
        <v>102.61792457008607</v>
      </c>
      <c r="W28" s="59">
        <v>101.96798350056582</v>
      </c>
      <c r="X28" s="69">
        <v>1740273.6159999999</v>
      </c>
      <c r="Y28" s="57">
        <v>105.77711418815024</v>
      </c>
      <c r="Z28" s="59">
        <v>120.26602055654504</v>
      </c>
    </row>
    <row r="29" spans="2:26" ht="29.1" customHeight="1">
      <c r="B29" s="297"/>
      <c r="C29" s="298"/>
      <c r="D29" s="13" t="s">
        <v>38</v>
      </c>
      <c r="E29" s="17"/>
      <c r="F29" s="69">
        <v>14183.768</v>
      </c>
      <c r="G29" s="57">
        <v>116.1542931604115</v>
      </c>
      <c r="H29" s="59">
        <v>106.87258310225201</v>
      </c>
      <c r="I29" s="69">
        <v>10.167</v>
      </c>
      <c r="J29" s="57" t="s">
        <v>62</v>
      </c>
      <c r="K29" s="59">
        <v>76.00358824848621</v>
      </c>
      <c r="L29" s="69">
        <v>14173.601000000001</v>
      </c>
      <c r="M29" s="57">
        <v>116.07103314808178</v>
      </c>
      <c r="N29" s="59">
        <v>106.90372849882168</v>
      </c>
      <c r="O29" s="69" t="s">
        <v>62</v>
      </c>
      <c r="P29" s="57" t="s">
        <v>62</v>
      </c>
      <c r="Q29" s="59" t="s">
        <v>62</v>
      </c>
      <c r="R29" s="69" t="s">
        <v>62</v>
      </c>
      <c r="S29" s="57" t="s">
        <v>62</v>
      </c>
      <c r="T29" s="59" t="s">
        <v>62</v>
      </c>
      <c r="U29" s="69" t="s">
        <v>62</v>
      </c>
      <c r="V29" s="57" t="s">
        <v>62</v>
      </c>
      <c r="W29" s="59" t="s">
        <v>62</v>
      </c>
      <c r="X29" s="69" t="s">
        <v>62</v>
      </c>
      <c r="Y29" s="57" t="s">
        <v>62</v>
      </c>
      <c r="Z29" s="59" t="s">
        <v>62</v>
      </c>
    </row>
    <row r="30" spans="2:26" ht="29.1" customHeight="1">
      <c r="B30" s="297"/>
      <c r="C30" s="298"/>
      <c r="D30" s="13" t="s">
        <v>39</v>
      </c>
      <c r="E30" s="17"/>
      <c r="F30" s="69">
        <v>11179.385</v>
      </c>
      <c r="G30" s="57">
        <v>115.84119060623404</v>
      </c>
      <c r="H30" s="59">
        <v>73.838625590758014</v>
      </c>
      <c r="I30" s="69">
        <v>2321.096</v>
      </c>
      <c r="J30" s="57">
        <v>132.63413293379026</v>
      </c>
      <c r="K30" s="59">
        <v>87.174498776753126</v>
      </c>
      <c r="L30" s="69">
        <v>6989.5079999999998</v>
      </c>
      <c r="M30" s="57">
        <v>107.58927190184582</v>
      </c>
      <c r="N30" s="59">
        <v>69.9322979689791</v>
      </c>
      <c r="O30" s="69">
        <v>0.85499999999999998</v>
      </c>
      <c r="P30" s="57">
        <v>34.969325153374228</v>
      </c>
      <c r="Q30" s="59">
        <v>6.5926439972241502</v>
      </c>
      <c r="R30" s="69">
        <v>1121.8340000000001</v>
      </c>
      <c r="S30" s="57">
        <v>129.41052971576227</v>
      </c>
      <c r="T30" s="59">
        <v>79.179097577622173</v>
      </c>
      <c r="U30" s="69">
        <v>357.55</v>
      </c>
      <c r="V30" s="57">
        <v>124.52547626510639</v>
      </c>
      <c r="W30" s="59">
        <v>68.580251649532002</v>
      </c>
      <c r="X30" s="69">
        <v>388.54199999999997</v>
      </c>
      <c r="Y30" s="57">
        <v>156.86877740364818</v>
      </c>
      <c r="Z30" s="59">
        <v>73.05206159399853</v>
      </c>
    </row>
    <row r="31" spans="2:26" ht="29.1" customHeight="1">
      <c r="B31" s="297"/>
      <c r="C31" s="298"/>
      <c r="D31" s="13" t="s">
        <v>59</v>
      </c>
      <c r="E31" s="17"/>
      <c r="F31" s="69">
        <v>38584374.314000003</v>
      </c>
      <c r="G31" s="57">
        <v>99.391526162725484</v>
      </c>
      <c r="H31" s="57">
        <v>94.559242154896751</v>
      </c>
      <c r="I31" s="69">
        <v>3988385.7969999998</v>
      </c>
      <c r="J31" s="57">
        <v>103.58361728629436</v>
      </c>
      <c r="K31" s="57">
        <v>98.935308097516128</v>
      </c>
      <c r="L31" s="69">
        <v>17163134.160999998</v>
      </c>
      <c r="M31" s="57">
        <v>93.199392022898124</v>
      </c>
      <c r="N31" s="57">
        <v>89.748896254616142</v>
      </c>
      <c r="O31" s="69">
        <v>5539581.5180000002</v>
      </c>
      <c r="P31" s="57">
        <v>117.88205040484459</v>
      </c>
      <c r="Q31" s="57">
        <v>108.94211315446975</v>
      </c>
      <c r="R31" s="69">
        <v>11159330.835000001</v>
      </c>
      <c r="S31" s="57">
        <v>99.946756442029169</v>
      </c>
      <c r="T31" s="57">
        <v>93.223409084902841</v>
      </c>
      <c r="U31" s="69">
        <v>53920.781999999999</v>
      </c>
      <c r="V31" s="57">
        <v>102.09017320789424</v>
      </c>
      <c r="W31" s="57">
        <v>99.956232707192243</v>
      </c>
      <c r="X31" s="69">
        <v>680021.22100000002</v>
      </c>
      <c r="Y31" s="57">
        <v>106.69763206242615</v>
      </c>
      <c r="Z31" s="57">
        <v>125.86456140177089</v>
      </c>
    </row>
    <row r="32" spans="2:26" ht="29.1" customHeight="1" thickBot="1">
      <c r="B32" s="297"/>
      <c r="C32" s="298"/>
      <c r="D32" s="33" t="s">
        <v>40</v>
      </c>
      <c r="E32" s="34"/>
      <c r="F32" s="71">
        <v>256237408.502</v>
      </c>
      <c r="G32" s="65">
        <v>103.2255513915121</v>
      </c>
      <c r="H32" s="65">
        <v>102.20566464163208</v>
      </c>
      <c r="I32" s="71">
        <v>90554890.803000003</v>
      </c>
      <c r="J32" s="65">
        <v>98.734212559051002</v>
      </c>
      <c r="K32" s="65">
        <v>100.96078731268381</v>
      </c>
      <c r="L32" s="71">
        <v>79884689.116999999</v>
      </c>
      <c r="M32" s="65">
        <v>103.37654575028455</v>
      </c>
      <c r="N32" s="65">
        <v>99.952553096004394</v>
      </c>
      <c r="O32" s="71">
        <v>12348847.723999999</v>
      </c>
      <c r="P32" s="65">
        <v>111.67104452235401</v>
      </c>
      <c r="Q32" s="65">
        <v>106.46983826652949</v>
      </c>
      <c r="R32" s="71">
        <v>51738260.842</v>
      </c>
      <c r="S32" s="65">
        <v>109.96289403142934</v>
      </c>
      <c r="T32" s="65">
        <v>102.36582356968715</v>
      </c>
      <c r="U32" s="71">
        <v>5593345.8499999996</v>
      </c>
      <c r="V32" s="65">
        <v>98.844508665411951</v>
      </c>
      <c r="W32" s="65">
        <v>102.20276708263742</v>
      </c>
      <c r="X32" s="71">
        <v>16117374.165999999</v>
      </c>
      <c r="Y32" s="65">
        <v>104.17316266328569</v>
      </c>
      <c r="Z32" s="65">
        <v>119.58155318126593</v>
      </c>
    </row>
    <row r="33" spans="2:26" ht="29.1" customHeight="1" thickTop="1">
      <c r="B33" s="276" t="s">
        <v>41</v>
      </c>
      <c r="C33" s="277"/>
      <c r="D33" s="277"/>
      <c r="E33" s="278"/>
      <c r="F33" s="72">
        <v>1368308088.77</v>
      </c>
      <c r="G33" s="73">
        <v>105.97634936211597</v>
      </c>
      <c r="H33" s="73">
        <v>101.81946685441987</v>
      </c>
      <c r="I33" s="72">
        <v>397966389.28100002</v>
      </c>
      <c r="J33" s="73">
        <v>103.1826351121351</v>
      </c>
      <c r="K33" s="73">
        <v>103.03816610827836</v>
      </c>
      <c r="L33" s="72">
        <v>513004918.13</v>
      </c>
      <c r="M33" s="73">
        <v>104.51926233728184</v>
      </c>
      <c r="N33" s="73">
        <v>98.944588659983438</v>
      </c>
      <c r="O33" s="72">
        <v>129011632.272</v>
      </c>
      <c r="P33" s="73">
        <v>109.34102860084619</v>
      </c>
      <c r="Q33" s="73">
        <v>106.34569708355315</v>
      </c>
      <c r="R33" s="72">
        <v>297317533.29400003</v>
      </c>
      <c r="S33" s="73">
        <v>111.52011759790052</v>
      </c>
      <c r="T33" s="73">
        <v>102.2974710580088</v>
      </c>
      <c r="U33" s="72">
        <v>7978585.6150000002</v>
      </c>
      <c r="V33" s="73">
        <v>99.330662029145174</v>
      </c>
      <c r="W33" s="73">
        <v>101.23145128305235</v>
      </c>
      <c r="X33" s="72">
        <v>23029030.177999999</v>
      </c>
      <c r="Y33" s="73">
        <v>104.66163668726385</v>
      </c>
      <c r="Z33" s="73">
        <v>119.24159695915807</v>
      </c>
    </row>
    <row r="34" spans="2:26" ht="29.1" customHeight="1">
      <c r="B34" s="299" t="s">
        <v>42</v>
      </c>
      <c r="C34" s="313" t="s">
        <v>43</v>
      </c>
      <c r="D34" s="13" t="s">
        <v>15</v>
      </c>
      <c r="E34" s="17"/>
      <c r="F34" s="56">
        <v>301227220.95899999</v>
      </c>
      <c r="G34" s="57">
        <v>107.63842224822919</v>
      </c>
      <c r="H34" s="57">
        <v>104.38627807310729</v>
      </c>
      <c r="I34" s="56">
        <v>79866290.731000006</v>
      </c>
      <c r="J34" s="57">
        <v>104.30888354803847</v>
      </c>
      <c r="K34" s="57">
        <v>105.93021089319603</v>
      </c>
      <c r="L34" s="56">
        <v>117813331.712</v>
      </c>
      <c r="M34" s="57">
        <v>106.88427807705447</v>
      </c>
      <c r="N34" s="57">
        <v>101.5949301676015</v>
      </c>
      <c r="O34" s="56">
        <v>34647082.497000001</v>
      </c>
      <c r="P34" s="57">
        <v>105.98412460214691</v>
      </c>
      <c r="Q34" s="57">
        <v>107.55656162035596</v>
      </c>
      <c r="R34" s="56">
        <v>67658639.195999995</v>
      </c>
      <c r="S34" s="57">
        <v>114.37568253300053</v>
      </c>
      <c r="T34" s="57">
        <v>105.88720836069866</v>
      </c>
      <c r="U34" s="56">
        <v>570173.44999999995</v>
      </c>
      <c r="V34" s="57">
        <v>99.973760312402277</v>
      </c>
      <c r="W34" s="57">
        <v>101.03352558517548</v>
      </c>
      <c r="X34" s="56">
        <v>671703.37300000002</v>
      </c>
      <c r="Y34" s="57">
        <v>104.4801824534315</v>
      </c>
      <c r="Z34" s="57">
        <v>125.17052124434869</v>
      </c>
    </row>
    <row r="35" spans="2:26" ht="29.1" customHeight="1">
      <c r="B35" s="300"/>
      <c r="C35" s="313"/>
      <c r="D35" s="12" t="s">
        <v>16</v>
      </c>
      <c r="E35" s="17"/>
      <c r="F35" s="56">
        <v>543209.96799999999</v>
      </c>
      <c r="G35" s="57">
        <v>107.62371014448856</v>
      </c>
      <c r="H35" s="57">
        <v>97.643446699800506</v>
      </c>
      <c r="I35" s="56">
        <v>189250.40900000001</v>
      </c>
      <c r="J35" s="57">
        <v>100.26219580356599</v>
      </c>
      <c r="K35" s="57">
        <v>85.927669780892089</v>
      </c>
      <c r="L35" s="56">
        <v>186389.62899999999</v>
      </c>
      <c r="M35" s="57">
        <v>111.67899411124762</v>
      </c>
      <c r="N35" s="57">
        <v>106.79074160986433</v>
      </c>
      <c r="O35" s="56">
        <v>57776.394</v>
      </c>
      <c r="P35" s="57">
        <v>109.44798722383047</v>
      </c>
      <c r="Q35" s="57">
        <v>107.74124599022026</v>
      </c>
      <c r="R35" s="56">
        <v>106875.819</v>
      </c>
      <c r="S35" s="57">
        <v>114.92778487997668</v>
      </c>
      <c r="T35" s="57">
        <v>102.63659508060303</v>
      </c>
      <c r="U35" s="56">
        <v>2447.8020000000001</v>
      </c>
      <c r="V35" s="57">
        <v>89.893012052440355</v>
      </c>
      <c r="W35" s="57">
        <v>86.22740442620497</v>
      </c>
      <c r="X35" s="56">
        <v>469.91500000000002</v>
      </c>
      <c r="Y35" s="57">
        <v>82.184006547927197</v>
      </c>
      <c r="Z35" s="57">
        <v>49.747564839683292</v>
      </c>
    </row>
    <row r="36" spans="2:26" ht="29.1" customHeight="1">
      <c r="B36" s="300"/>
      <c r="C36" s="313"/>
      <c r="D36" s="12" t="s">
        <v>17</v>
      </c>
      <c r="E36" s="17"/>
      <c r="F36" s="56">
        <v>76014731.366999999</v>
      </c>
      <c r="G36" s="57">
        <v>110.15360186634004</v>
      </c>
      <c r="H36" s="57">
        <v>102.01697182077025</v>
      </c>
      <c r="I36" s="56">
        <v>18895756.109000001</v>
      </c>
      <c r="J36" s="57">
        <v>114.09695164656925</v>
      </c>
      <c r="K36" s="57">
        <v>102.99345106304254</v>
      </c>
      <c r="L36" s="56">
        <v>30959710.032000002</v>
      </c>
      <c r="M36" s="57">
        <v>106.27010811549886</v>
      </c>
      <c r="N36" s="57">
        <v>99.600295256143383</v>
      </c>
      <c r="O36" s="56">
        <v>8529456.2449999992</v>
      </c>
      <c r="P36" s="57">
        <v>108.74406531717213</v>
      </c>
      <c r="Q36" s="57">
        <v>106.31314134397569</v>
      </c>
      <c r="R36" s="56">
        <v>17340173.302000001</v>
      </c>
      <c r="S36" s="57">
        <v>114.12555165661351</v>
      </c>
      <c r="T36" s="57">
        <v>103.240737085189</v>
      </c>
      <c r="U36" s="56">
        <v>129762.624</v>
      </c>
      <c r="V36" s="57">
        <v>105.31574191289093</v>
      </c>
      <c r="W36" s="57">
        <v>99.986172814514319</v>
      </c>
      <c r="X36" s="56">
        <v>159873.05499999999</v>
      </c>
      <c r="Y36" s="57">
        <v>104.49309431950655</v>
      </c>
      <c r="Z36" s="57">
        <v>120.44645370701102</v>
      </c>
    </row>
    <row r="37" spans="2:26" ht="29.1" customHeight="1">
      <c r="B37" s="300"/>
      <c r="C37" s="313"/>
      <c r="D37" s="12" t="s">
        <v>18</v>
      </c>
      <c r="E37" s="17"/>
      <c r="F37" s="56">
        <v>204467525.551</v>
      </c>
      <c r="G37" s="57">
        <v>107.04857393888156</v>
      </c>
      <c r="H37" s="57">
        <v>103.53343957694719</v>
      </c>
      <c r="I37" s="56">
        <v>49842458.630000003</v>
      </c>
      <c r="J37" s="57">
        <v>106.84845800189935</v>
      </c>
      <c r="K37" s="57">
        <v>106.62038537617227</v>
      </c>
      <c r="L37" s="56">
        <v>82995870.156000003</v>
      </c>
      <c r="M37" s="57">
        <v>105.51342077606651</v>
      </c>
      <c r="N37" s="57">
        <v>100.4958044188037</v>
      </c>
      <c r="O37" s="56">
        <v>24355476.862</v>
      </c>
      <c r="P37" s="57">
        <v>103.57310980768919</v>
      </c>
      <c r="Q37" s="57">
        <v>106.62377478665648</v>
      </c>
      <c r="R37" s="56">
        <v>46485732.100000001</v>
      </c>
      <c r="S37" s="57">
        <v>112.23854355193667</v>
      </c>
      <c r="T37" s="57">
        <v>104.21068781049752</v>
      </c>
      <c r="U37" s="56">
        <v>328600.69699999999</v>
      </c>
      <c r="V37" s="57">
        <v>101.80921563539613</v>
      </c>
      <c r="W37" s="57">
        <v>102.34455715202276</v>
      </c>
      <c r="X37" s="56">
        <v>459387.10600000003</v>
      </c>
      <c r="Y37" s="57">
        <v>103.78114089218458</v>
      </c>
      <c r="Z37" s="57">
        <v>119.50824240187008</v>
      </c>
    </row>
    <row r="38" spans="2:26" ht="29.1" customHeight="1">
      <c r="B38" s="300"/>
      <c r="C38" s="314"/>
      <c r="D38" s="22" t="s">
        <v>19</v>
      </c>
      <c r="E38" s="35"/>
      <c r="F38" s="60">
        <v>582252687.84500003</v>
      </c>
      <c r="G38" s="61">
        <v>107.7511163383178</v>
      </c>
      <c r="H38" s="61">
        <v>103.76481641524555</v>
      </c>
      <c r="I38" s="60">
        <v>148793755.87900001</v>
      </c>
      <c r="J38" s="61">
        <v>106.30798116552415</v>
      </c>
      <c r="K38" s="61">
        <v>105.74528471241511</v>
      </c>
      <c r="L38" s="60">
        <v>231955301.52900001</v>
      </c>
      <c r="M38" s="61">
        <v>106.31172147323404</v>
      </c>
      <c r="N38" s="61">
        <v>100.93408865202449</v>
      </c>
      <c r="O38" s="60">
        <v>67589791.997999996</v>
      </c>
      <c r="P38" s="61">
        <v>105.44023171937118</v>
      </c>
      <c r="Q38" s="61">
        <v>107.06119994919902</v>
      </c>
      <c r="R38" s="60">
        <v>131591420.417</v>
      </c>
      <c r="S38" s="61">
        <v>113.57934261517539</v>
      </c>
      <c r="T38" s="61">
        <v>104.93370415291272</v>
      </c>
      <c r="U38" s="60">
        <v>1030984.573</v>
      </c>
      <c r="V38" s="61">
        <v>101.17409465567964</v>
      </c>
      <c r="W38" s="61">
        <v>101.27220101463396</v>
      </c>
      <c r="X38" s="60">
        <v>1291433.449</v>
      </c>
      <c r="Y38" s="61">
        <v>104.2217703483592</v>
      </c>
      <c r="Z38" s="61">
        <v>122.44478243158234</v>
      </c>
    </row>
    <row r="39" spans="2:26" ht="29.1" customHeight="1">
      <c r="B39" s="300"/>
      <c r="C39" s="315" t="s">
        <v>44</v>
      </c>
      <c r="D39" s="13" t="s">
        <v>15</v>
      </c>
      <c r="E39" s="16"/>
      <c r="F39" s="71">
        <v>173707874.567</v>
      </c>
      <c r="G39" s="64">
        <v>104.50776876519666</v>
      </c>
      <c r="H39" s="64">
        <v>97.620393544629138</v>
      </c>
      <c r="I39" s="71">
        <v>48368301.090000004</v>
      </c>
      <c r="J39" s="64">
        <v>102.08498188777422</v>
      </c>
      <c r="K39" s="64">
        <v>99.957906241014101</v>
      </c>
      <c r="L39" s="71">
        <v>66106729.666000001</v>
      </c>
      <c r="M39" s="64">
        <v>101.16570278427514</v>
      </c>
      <c r="N39" s="64">
        <v>93.289313856691848</v>
      </c>
      <c r="O39" s="71">
        <v>17099842.861000001</v>
      </c>
      <c r="P39" s="64">
        <v>114.88264010570346</v>
      </c>
      <c r="Q39" s="64">
        <v>104.47094945623274</v>
      </c>
      <c r="R39" s="71">
        <v>39139963.792000003</v>
      </c>
      <c r="S39" s="64">
        <v>109.47044846940068</v>
      </c>
      <c r="T39" s="64">
        <v>98.476831332031466</v>
      </c>
      <c r="U39" s="71">
        <v>465547.47200000001</v>
      </c>
      <c r="V39" s="64">
        <v>99.142703457978698</v>
      </c>
      <c r="W39" s="64">
        <v>96.400453372624156</v>
      </c>
      <c r="X39" s="71">
        <v>2527489.6860000002</v>
      </c>
      <c r="Y39" s="64">
        <v>106.11922394454265</v>
      </c>
      <c r="Z39" s="64">
        <v>120.63530646189204</v>
      </c>
    </row>
    <row r="40" spans="2:26" ht="29.1" customHeight="1">
      <c r="B40" s="300"/>
      <c r="C40" s="313"/>
      <c r="D40" s="12" t="s">
        <v>16</v>
      </c>
      <c r="E40" s="17"/>
      <c r="F40" s="56">
        <v>679453.73600000003</v>
      </c>
      <c r="G40" s="57">
        <v>108.87954337358015</v>
      </c>
      <c r="H40" s="57">
        <v>100.67863397746031</v>
      </c>
      <c r="I40" s="56">
        <v>212365.18700000001</v>
      </c>
      <c r="J40" s="57">
        <v>101.55505657897814</v>
      </c>
      <c r="K40" s="57">
        <v>107.25570289582819</v>
      </c>
      <c r="L40" s="56">
        <v>259719.88200000001</v>
      </c>
      <c r="M40" s="57">
        <v>111.29270997880492</v>
      </c>
      <c r="N40" s="57">
        <v>94.789519706519073</v>
      </c>
      <c r="O40" s="56">
        <v>62778.493999999999</v>
      </c>
      <c r="P40" s="57">
        <v>115.35985088343364</v>
      </c>
      <c r="Q40" s="57">
        <v>105.99908961516122</v>
      </c>
      <c r="R40" s="56">
        <v>134808.46400000001</v>
      </c>
      <c r="S40" s="57">
        <v>114.54540188012432</v>
      </c>
      <c r="T40" s="57">
        <v>99.075431444208903</v>
      </c>
      <c r="U40" s="56">
        <v>2231.8719999999998</v>
      </c>
      <c r="V40" s="57">
        <v>117.85307124658419</v>
      </c>
      <c r="W40" s="57">
        <v>106.14723827759572</v>
      </c>
      <c r="X40" s="56">
        <v>7549.8370000000004</v>
      </c>
      <c r="Y40" s="57">
        <v>99.886973134454735</v>
      </c>
      <c r="Z40" s="57">
        <v>137.67482801216232</v>
      </c>
    </row>
    <row r="41" spans="2:26" ht="29.1" customHeight="1">
      <c r="B41" s="300"/>
      <c r="C41" s="313"/>
      <c r="D41" s="12" t="s">
        <v>17</v>
      </c>
      <c r="E41" s="17"/>
      <c r="F41" s="56">
        <v>50560763.258000001</v>
      </c>
      <c r="G41" s="57">
        <v>105.35463608137306</v>
      </c>
      <c r="H41" s="57">
        <v>96.946532393230825</v>
      </c>
      <c r="I41" s="56">
        <v>13566741.723999999</v>
      </c>
      <c r="J41" s="57">
        <v>107.21464596844501</v>
      </c>
      <c r="K41" s="57">
        <v>101.31805459229845</v>
      </c>
      <c r="L41" s="56">
        <v>19636771.719999999</v>
      </c>
      <c r="M41" s="57">
        <v>101.06787985250295</v>
      </c>
      <c r="N41" s="57">
        <v>92.807064058457584</v>
      </c>
      <c r="O41" s="56">
        <v>5249655.9850000003</v>
      </c>
      <c r="P41" s="57">
        <v>118.11466300612554</v>
      </c>
      <c r="Q41" s="57">
        <v>105.12019119464009</v>
      </c>
      <c r="R41" s="56">
        <v>11388367.283</v>
      </c>
      <c r="S41" s="57">
        <v>105.54217913516398</v>
      </c>
      <c r="T41" s="57">
        <v>95.003991633990736</v>
      </c>
      <c r="U41" s="56">
        <v>110055.22</v>
      </c>
      <c r="V41" s="57">
        <v>100.29970463343064</v>
      </c>
      <c r="W41" s="57">
        <v>96.305690302503223</v>
      </c>
      <c r="X41" s="56">
        <v>609171.326</v>
      </c>
      <c r="Y41" s="57">
        <v>108.14345402371221</v>
      </c>
      <c r="Z41" s="57">
        <v>119.72545315455707</v>
      </c>
    </row>
    <row r="42" spans="2:26" ht="29.1" customHeight="1">
      <c r="B42" s="300"/>
      <c r="C42" s="313"/>
      <c r="D42" s="12" t="s">
        <v>18</v>
      </c>
      <c r="E42" s="17"/>
      <c r="F42" s="56">
        <v>137181897.53200001</v>
      </c>
      <c r="G42" s="75">
        <v>103.81258976048903</v>
      </c>
      <c r="H42" s="75">
        <v>96.356420748467201</v>
      </c>
      <c r="I42" s="56">
        <v>34368659.114</v>
      </c>
      <c r="J42" s="75">
        <v>103.03430241870845</v>
      </c>
      <c r="K42" s="75">
        <v>101.67740486717814</v>
      </c>
      <c r="L42" s="56">
        <v>54175426.592</v>
      </c>
      <c r="M42" s="75">
        <v>99.662763665206143</v>
      </c>
      <c r="N42" s="75">
        <v>91.620778059187899</v>
      </c>
      <c r="O42" s="56">
        <v>15124692.971999999</v>
      </c>
      <c r="P42" s="75">
        <v>116.31408441042804</v>
      </c>
      <c r="Q42" s="75">
        <v>104.10688625463973</v>
      </c>
      <c r="R42" s="56">
        <v>31524551.215</v>
      </c>
      <c r="S42" s="75">
        <v>106.73178053318134</v>
      </c>
      <c r="T42" s="75">
        <v>95.075339587103045</v>
      </c>
      <c r="U42" s="56">
        <v>276001.86900000001</v>
      </c>
      <c r="V42" s="75">
        <v>100.09129497287658</v>
      </c>
      <c r="W42" s="75">
        <v>97.002874337373811</v>
      </c>
      <c r="X42" s="56">
        <v>1712565.77</v>
      </c>
      <c r="Y42" s="75">
        <v>106.15794977718882</v>
      </c>
      <c r="Z42" s="75">
        <v>116.70081313758345</v>
      </c>
    </row>
    <row r="43" spans="2:26" ht="29.1" customHeight="1">
      <c r="B43" s="300"/>
      <c r="C43" s="313"/>
      <c r="D43" s="22" t="s">
        <v>19</v>
      </c>
      <c r="E43" s="35"/>
      <c r="F43" s="60">
        <v>362129989.09299999</v>
      </c>
      <c r="G43" s="61">
        <v>104.36800791930499</v>
      </c>
      <c r="H43" s="61">
        <v>97.049478569359493</v>
      </c>
      <c r="I43" s="60">
        <v>96516067.114999995</v>
      </c>
      <c r="J43" s="61">
        <v>103.11559254990448</v>
      </c>
      <c r="K43" s="61">
        <v>100.76998342684126</v>
      </c>
      <c r="L43" s="60">
        <v>140178647.86000001</v>
      </c>
      <c r="M43" s="61">
        <v>100.58281330851506</v>
      </c>
      <c r="N43" s="61">
        <v>92.573094699261489</v>
      </c>
      <c r="O43" s="60">
        <v>37536970.311999999</v>
      </c>
      <c r="P43" s="61">
        <v>115.90170521131404</v>
      </c>
      <c r="Q43" s="61">
        <v>104.41653008101946</v>
      </c>
      <c r="R43" s="60">
        <v>82187690.753999993</v>
      </c>
      <c r="S43" s="61">
        <v>107.86043548850017</v>
      </c>
      <c r="T43" s="61">
        <v>96.661705191012274</v>
      </c>
      <c r="U43" s="60">
        <v>853836.43299999996</v>
      </c>
      <c r="V43" s="61">
        <v>99.637439752451129</v>
      </c>
      <c r="W43" s="61">
        <v>96.605322049748978</v>
      </c>
      <c r="X43" s="60">
        <v>4856776.6189999999</v>
      </c>
      <c r="Y43" s="61">
        <v>106.37232487493013</v>
      </c>
      <c r="Z43" s="61">
        <v>119.12845861878193</v>
      </c>
    </row>
    <row r="44" spans="2:26" ht="29.1" customHeight="1">
      <c r="B44" s="300"/>
      <c r="C44" s="314"/>
      <c r="D44" s="305" t="s">
        <v>45</v>
      </c>
      <c r="E44" s="306"/>
      <c r="F44" s="76">
        <v>81264499.468999997</v>
      </c>
      <c r="G44" s="75">
        <v>98.718534868464445</v>
      </c>
      <c r="H44" s="75">
        <v>91.742558211157771</v>
      </c>
      <c r="I44" s="76">
        <v>29444834.791000001</v>
      </c>
      <c r="J44" s="75">
        <v>95.710511502708599</v>
      </c>
      <c r="K44" s="75">
        <v>100.529507506695</v>
      </c>
      <c r="L44" s="76">
        <v>31333483.386999998</v>
      </c>
      <c r="M44" s="75">
        <v>97.822073496486482</v>
      </c>
      <c r="N44" s="75">
        <v>85.844450684605363</v>
      </c>
      <c r="O44" s="76">
        <v>5119840.4139999999</v>
      </c>
      <c r="P44" s="75">
        <v>112.14866473845795</v>
      </c>
      <c r="Q44" s="75">
        <v>101.76723088298665</v>
      </c>
      <c r="R44" s="76">
        <v>14014061.221999999</v>
      </c>
      <c r="S44" s="75">
        <v>102.30366203114178</v>
      </c>
      <c r="T44" s="75">
        <v>84.594407307857395</v>
      </c>
      <c r="U44" s="76">
        <v>153306.32800000001</v>
      </c>
      <c r="V44" s="75">
        <v>93.436235802163779</v>
      </c>
      <c r="W44" s="75">
        <v>94.65662208515559</v>
      </c>
      <c r="X44" s="76">
        <v>1198973.327</v>
      </c>
      <c r="Y44" s="75">
        <v>109.3926958311819</v>
      </c>
      <c r="Z44" s="75">
        <v>116.4358014640039</v>
      </c>
    </row>
    <row r="45" spans="2:26" ht="29.1" customHeight="1">
      <c r="B45" s="300"/>
      <c r="C45" s="307" t="s">
        <v>46</v>
      </c>
      <c r="D45" s="308"/>
      <c r="E45" s="16" t="s">
        <v>20</v>
      </c>
      <c r="F45" s="71">
        <v>113745575.02</v>
      </c>
      <c r="G45" s="64">
        <v>108.36706021565612</v>
      </c>
      <c r="H45" s="65">
        <v>107.94630106798448</v>
      </c>
      <c r="I45" s="71">
        <v>41668329.675999999</v>
      </c>
      <c r="J45" s="64">
        <v>103.55516253374748</v>
      </c>
      <c r="K45" s="65">
        <v>105.86106588417175</v>
      </c>
      <c r="L45" s="71">
        <v>41527538.050999999</v>
      </c>
      <c r="M45" s="64">
        <v>109.4178668754469</v>
      </c>
      <c r="N45" s="65">
        <v>108.75504366042578</v>
      </c>
      <c r="O45" s="71">
        <v>8113228.2340000002</v>
      </c>
      <c r="P45" s="64">
        <v>110.45481762154287</v>
      </c>
      <c r="Q45" s="65">
        <v>110.23177453856503</v>
      </c>
      <c r="R45" s="71">
        <v>21653471.921999998</v>
      </c>
      <c r="S45" s="64">
        <v>115.96087986389188</v>
      </c>
      <c r="T45" s="65">
        <v>109.57741930606004</v>
      </c>
      <c r="U45" s="71">
        <v>322209.36300000001</v>
      </c>
      <c r="V45" s="64">
        <v>100.67401764565528</v>
      </c>
      <c r="W45" s="65">
        <v>102.1095142915463</v>
      </c>
      <c r="X45" s="71">
        <v>460797.77399999998</v>
      </c>
      <c r="Y45" s="64">
        <v>106.21362381904021</v>
      </c>
      <c r="Z45" s="65">
        <v>118.16322806122714</v>
      </c>
    </row>
    <row r="46" spans="2:26" ht="29.1" customHeight="1">
      <c r="B46" s="300"/>
      <c r="C46" s="309"/>
      <c r="D46" s="310"/>
      <c r="E46" s="17" t="s">
        <v>47</v>
      </c>
      <c r="F46" s="56">
        <v>53942428.310000002</v>
      </c>
      <c r="G46" s="57">
        <v>106.58732883154866</v>
      </c>
      <c r="H46" s="59">
        <v>100.80771276505203</v>
      </c>
      <c r="I46" s="56">
        <v>20433345.807999998</v>
      </c>
      <c r="J46" s="57">
        <v>101.29088077712629</v>
      </c>
      <c r="K46" s="59">
        <v>98.762507224702773</v>
      </c>
      <c r="L46" s="56">
        <v>19458741.572999999</v>
      </c>
      <c r="M46" s="57">
        <v>107.83939084261374</v>
      </c>
      <c r="N46" s="59">
        <v>101.68448915816238</v>
      </c>
      <c r="O46" s="56">
        <v>3422794.0040000002</v>
      </c>
      <c r="P46" s="57">
        <v>110.51102365713028</v>
      </c>
      <c r="Q46" s="59">
        <v>104.55537518947888</v>
      </c>
      <c r="R46" s="56">
        <v>10146689.358999999</v>
      </c>
      <c r="S46" s="57">
        <v>114.99113694119158</v>
      </c>
      <c r="T46" s="59">
        <v>102.42660461304278</v>
      </c>
      <c r="U46" s="56">
        <v>178209.39600000001</v>
      </c>
      <c r="V46" s="57">
        <v>100.34237355061337</v>
      </c>
      <c r="W46" s="59">
        <v>93.152338021577833</v>
      </c>
      <c r="X46" s="56">
        <v>302648.17</v>
      </c>
      <c r="Y46" s="57">
        <v>103.35894844138629</v>
      </c>
      <c r="Z46" s="59">
        <v>96.638815882298573</v>
      </c>
    </row>
    <row r="47" spans="2:26" ht="29.1" customHeight="1">
      <c r="B47" s="301"/>
      <c r="C47" s="311"/>
      <c r="D47" s="312"/>
      <c r="E47" s="15" t="s">
        <v>21</v>
      </c>
      <c r="F47" s="60">
        <v>167688003.33000001</v>
      </c>
      <c r="G47" s="61">
        <v>107.78810069605382</v>
      </c>
      <c r="H47" s="61">
        <v>105.54208906736196</v>
      </c>
      <c r="I47" s="60">
        <v>62101675.483999997</v>
      </c>
      <c r="J47" s="61">
        <v>102.79905181239269</v>
      </c>
      <c r="K47" s="61">
        <v>103.41538719797005</v>
      </c>
      <c r="L47" s="60">
        <v>60986279.623999998</v>
      </c>
      <c r="M47" s="61">
        <v>108.90922997601315</v>
      </c>
      <c r="N47" s="61">
        <v>106.39456107871639</v>
      </c>
      <c r="O47" s="60">
        <v>11536022.238</v>
      </c>
      <c r="P47" s="61">
        <v>110.47148826008247</v>
      </c>
      <c r="Q47" s="61">
        <v>108.48427113527394</v>
      </c>
      <c r="R47" s="60">
        <v>31800161.280999999</v>
      </c>
      <c r="S47" s="61">
        <v>115.64968548132512</v>
      </c>
      <c r="T47" s="61">
        <v>107.18965926557813</v>
      </c>
      <c r="U47" s="60">
        <v>500418.75900000002</v>
      </c>
      <c r="V47" s="61">
        <v>100.55566132861711</v>
      </c>
      <c r="W47" s="61">
        <v>98.728726488247503</v>
      </c>
      <c r="X47" s="60">
        <v>763445.94400000002</v>
      </c>
      <c r="Y47" s="61">
        <v>105.06330174970169</v>
      </c>
      <c r="Z47" s="61">
        <v>108.57640081858095</v>
      </c>
    </row>
    <row r="48" spans="2:26" ht="15" customHeight="1">
      <c r="B48" s="40"/>
      <c r="C48" s="23"/>
      <c r="D48" s="30"/>
      <c r="E48" s="31"/>
      <c r="F48" s="31" t="s">
        <v>64</v>
      </c>
      <c r="G48" s="31"/>
      <c r="O48" s="31" t="s">
        <v>64</v>
      </c>
      <c r="P48" s="25"/>
      <c r="Q48" s="30"/>
      <c r="R48" s="31"/>
      <c r="S48" s="26"/>
      <c r="T48" s="26"/>
      <c r="U48" s="27"/>
      <c r="V48" s="28"/>
      <c r="W48" s="28"/>
      <c r="X48" s="29"/>
      <c r="Y48" s="26"/>
      <c r="Z48" s="26"/>
    </row>
    <row r="49" spans="2:18" s="25" customFormat="1" ht="15" customHeight="1">
      <c r="B49" s="41"/>
      <c r="D49" s="30"/>
      <c r="F49" s="25" t="s">
        <v>66</v>
      </c>
      <c r="O49" s="25" t="s">
        <v>66</v>
      </c>
      <c r="P49" s="36"/>
      <c r="Q49" s="30"/>
    </row>
    <row r="50" spans="2:18" ht="15" customHeight="1">
      <c r="B50" s="41"/>
      <c r="D50" s="30"/>
      <c r="E50" s="31"/>
      <c r="F50" s="31" t="s">
        <v>56</v>
      </c>
      <c r="G50" s="31"/>
      <c r="O50" s="31" t="s">
        <v>56</v>
      </c>
      <c r="Q50" s="30"/>
      <c r="R50" s="31"/>
    </row>
    <row r="51" spans="2:18" ht="15" customHeight="1">
      <c r="B51" s="41"/>
      <c r="D51" s="30"/>
      <c r="E51" s="31"/>
      <c r="F51" s="31" t="s">
        <v>67</v>
      </c>
      <c r="G51" s="31"/>
      <c r="O51" s="31" t="s">
        <v>67</v>
      </c>
      <c r="Q51" s="30"/>
      <c r="R51" s="31"/>
    </row>
    <row r="52" spans="2:18" ht="15" customHeight="1">
      <c r="B52" s="41"/>
      <c r="D52" s="30"/>
      <c r="F52" s="31"/>
      <c r="O52" s="31"/>
    </row>
    <row r="53" spans="2:18" ht="15" customHeight="1">
      <c r="F53" s="25"/>
      <c r="O53" s="25"/>
    </row>
  </sheetData>
  <mergeCells count="11">
    <mergeCell ref="B34:B47"/>
    <mergeCell ref="C34:C38"/>
    <mergeCell ref="C39:C44"/>
    <mergeCell ref="D44:E44"/>
    <mergeCell ref="C45:D47"/>
    <mergeCell ref="B33:E33"/>
    <mergeCell ref="F1:L1"/>
    <mergeCell ref="P1:W1"/>
    <mergeCell ref="B3:E5"/>
    <mergeCell ref="B6:C11"/>
    <mergeCell ref="B12:C32"/>
  </mergeCells>
  <phoneticPr fontId="1"/>
  <pageMargins left="0.39370078740157483" right="0.23622047244094491" top="0.55118110236220474" bottom="0" header="0.31496062992125984" footer="0.19685039370078741"/>
  <pageSetup paperSize="9" scale="48" firstPageNumber="9" fitToWidth="2" orientation="portrait" r:id="rId1"/>
  <headerFooter>
    <oddFooter>&amp;C&amp;"ＭＳ Ｐゴシック,標準"&amp;20－ &amp;P －</oddFooter>
  </headerFooter>
  <colBreaks count="1" manualBreakCount="1">
    <brk id="14" max="56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F961E-14A3-4373-A70C-F8D786F6BC2D}">
  <dimension ref="A1"/>
  <sheetViews>
    <sheetView zoomScaleNormal="100" workbookViewId="0"/>
  </sheetViews>
  <sheetFormatPr defaultRowHeight="18.75"/>
  <cols>
    <col min="1" max="16384" width="9" style="1"/>
  </cols>
  <sheetData/>
  <phoneticPr fontId="1"/>
  <pageMargins left="0.23622047244094491" right="0.23622047244094491" top="0.35433070866141736" bottom="0" header="0.31496062992125984" footer="0.19685039370078741"/>
  <pageSetup paperSize="9" scale="78" orientation="portrait" r:id="rId1"/>
  <headerFooter>
    <oddFooter>&amp;C&amp;"ＭＳ Ｐゴシック,標準"&amp;14－ &amp;P －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5B032FDB2C43C4BA1E4C83FC1E18A3B" ma:contentTypeVersion="18" ma:contentTypeDescription="新しいドキュメントを作成します。" ma:contentTypeScope="" ma:versionID="8660d126ec91bd934386896c7ca8c63b">
  <xsd:schema xmlns:xsd="http://www.w3.org/2001/XMLSchema" xmlns:xs="http://www.w3.org/2001/XMLSchema" xmlns:p="http://schemas.microsoft.com/office/2006/metadata/properties" xmlns:ns2="8558deb4-5f77-4441-a51d-a2fe795943eb" xmlns:ns3="2695a0cb-42b0-493e-b6df-4baa1a2be24c" targetNamespace="http://schemas.microsoft.com/office/2006/metadata/properties" ma:root="true" ma:fieldsID="449093f5e479fcdd670d15650eef04a0" ns2:_="" ns3:_="">
    <xsd:import namespace="8558deb4-5f77-4441-a51d-a2fe795943eb"/>
    <xsd:import namespace="2695a0cb-42b0-493e-b6df-4baa1a2be2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8deb4-5f77-4441-a51d-a2fe795943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8a5ce24b-1daf-44ae-8d22-d8bcdfc94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5a0cb-42b0-493e-b6df-4baa1a2be24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237c50-4e15-430a-9909-292027437525}" ma:internalName="TaxCatchAll" ma:showField="CatchAllData" ma:web="2695a0cb-42b0-493e-b6df-4baa1a2be2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58deb4-5f77-4441-a51d-a2fe795943eb">
      <Terms xmlns="http://schemas.microsoft.com/office/infopath/2007/PartnerControls"/>
    </lcf76f155ced4ddcb4097134ff3c332f>
    <TaxCatchAll xmlns="2695a0cb-42b0-493e-b6df-4baa1a2be24c" xsi:nil="true"/>
  </documentManagement>
</p:properties>
</file>

<file path=customXml/itemProps1.xml><?xml version="1.0" encoding="utf-8"?>
<ds:datastoreItem xmlns:ds="http://schemas.openxmlformats.org/officeDocument/2006/customXml" ds:itemID="{2E1F6613-41BB-43DE-9CD0-B4DFDEAB1377}"/>
</file>

<file path=customXml/itemProps2.xml><?xml version="1.0" encoding="utf-8"?>
<ds:datastoreItem xmlns:ds="http://schemas.openxmlformats.org/officeDocument/2006/customXml" ds:itemID="{AFC75ACA-A615-4345-B582-274EEF97D1A3}"/>
</file>

<file path=customXml/itemProps3.xml><?xml version="1.0" encoding="utf-8"?>
<ds:datastoreItem xmlns:ds="http://schemas.openxmlformats.org/officeDocument/2006/customXml" ds:itemID="{96C60A77-4AD6-42B5-8B17-F368A5C9E3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14</vt:i4>
      </vt:variant>
    </vt:vector>
  </HeadingPairs>
  <TitlesOfParts>
    <vt:vector size="26" baseType="lpstr">
      <vt:lpstr>収納状況</vt:lpstr>
      <vt:lpstr>確定件数・金額の推移（合計）</vt:lpstr>
      <vt:lpstr>確定件数の推移（制度別）</vt:lpstr>
      <vt:lpstr>確定件数の推移（診療種別）</vt:lpstr>
      <vt:lpstr>確定金額の推移（制度別）</vt:lpstr>
      <vt:lpstr>確定金額の推移（診療種別）</vt:lpstr>
      <vt:lpstr>件数</vt:lpstr>
      <vt:lpstr>金額</vt:lpstr>
      <vt:lpstr>諸率（医科入院）</vt:lpstr>
      <vt:lpstr>諸率（医科入院外）</vt:lpstr>
      <vt:lpstr>諸率（歯科）</vt:lpstr>
      <vt:lpstr>諸率（調剤）</vt:lpstr>
      <vt:lpstr>'確定金額の推移（診療種別）'!Print_Area</vt:lpstr>
      <vt:lpstr>'確定金額の推移（制度別）'!Print_Area</vt:lpstr>
      <vt:lpstr>'確定件数・金額の推移（合計）'!Print_Area</vt:lpstr>
      <vt:lpstr>'確定件数の推移（診療種別）'!Print_Area</vt:lpstr>
      <vt:lpstr>'確定件数の推移（制度別）'!Print_Area</vt:lpstr>
      <vt:lpstr>金額!Print_Area</vt:lpstr>
      <vt:lpstr>件数!Print_Area</vt:lpstr>
      <vt:lpstr>収納状況!Print_Area</vt:lpstr>
      <vt:lpstr>'諸率（医科入院）'!Print_Area</vt:lpstr>
      <vt:lpstr>'諸率（医科入院外）'!Print_Area</vt:lpstr>
      <vt:lpstr>'諸率（歯科）'!Print_Area</vt:lpstr>
      <vt:lpstr>'諸率（調剤）'!Print_Area</vt:lpstr>
      <vt:lpstr>金額!Print_Titles</vt:lpstr>
      <vt:lpstr>件数!Print_Titles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2026-02-25T23:24:31Z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0x01010085B032FDB2C43C4BA1E4C83FC1E18A3B</vt:lpwstr>
  </property>
</Properties>
</file>